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3\Downloads\"/>
    </mc:Choice>
  </mc:AlternateContent>
  <bookViews>
    <workbookView xWindow="0" yWindow="0" windowWidth="15360" windowHeight="7905" activeTab="1"/>
  </bookViews>
  <sheets>
    <sheet name="2 возраста с ценой" sheetId="4" r:id="rId1"/>
    <sheet name="7-11" sheetId="5" r:id="rId2"/>
    <sheet name="12-18" sheetId="6" r:id="rId3"/>
  </sheets>
  <definedNames>
    <definedName name="_xlnm.Print_Area" localSheetId="2">'12-18'!$A$1:$G$225</definedName>
    <definedName name="_xlnm.Print_Area" localSheetId="0">'2 возраста с ценой'!$A$1:$M$241</definedName>
    <definedName name="_xlnm.Print_Area" localSheetId="1">'7-11'!$A$1:$G$225</definedName>
  </definedNames>
  <calcPr calcId="152511"/>
</workbook>
</file>

<file path=xl/calcChain.xml><?xml version="1.0" encoding="utf-8"?>
<calcChain xmlns="http://schemas.openxmlformats.org/spreadsheetml/2006/main">
  <c r="C189" i="6" l="1"/>
  <c r="E212" i="4"/>
  <c r="D212" i="4"/>
  <c r="C189" i="5"/>
  <c r="C210" i="6"/>
  <c r="D210" i="6"/>
  <c r="E210" i="6"/>
  <c r="F210" i="6"/>
  <c r="G210" i="6"/>
  <c r="G189" i="6"/>
  <c r="F189" i="6"/>
  <c r="E189" i="6"/>
  <c r="D189" i="6"/>
  <c r="G168" i="6"/>
  <c r="F168" i="6"/>
  <c r="E168" i="6"/>
  <c r="D168" i="6"/>
  <c r="C168" i="6"/>
  <c r="G146" i="6"/>
  <c r="F146" i="6"/>
  <c r="E146" i="6"/>
  <c r="D146" i="6"/>
  <c r="C146" i="6"/>
  <c r="C213" i="6" s="1"/>
  <c r="C214" i="6" s="1"/>
  <c r="G125" i="6"/>
  <c r="F125" i="6"/>
  <c r="E125" i="6"/>
  <c r="D125" i="6"/>
  <c r="C125" i="6"/>
  <c r="G103" i="6"/>
  <c r="F103" i="6"/>
  <c r="E103" i="6"/>
  <c r="D103" i="6"/>
  <c r="C103" i="6"/>
  <c r="G82" i="6"/>
  <c r="F82" i="6"/>
  <c r="E82" i="6"/>
  <c r="D82" i="6"/>
  <c r="C82" i="6"/>
  <c r="G61" i="6"/>
  <c r="F61" i="6"/>
  <c r="E61" i="6"/>
  <c r="D61" i="6"/>
  <c r="C61" i="6"/>
  <c r="G39" i="6"/>
  <c r="F39" i="6"/>
  <c r="E39" i="6"/>
  <c r="D39" i="6"/>
  <c r="C39" i="6"/>
  <c r="G18" i="6"/>
  <c r="F18" i="6"/>
  <c r="E18" i="6"/>
  <c r="D18" i="6"/>
  <c r="C18" i="6"/>
  <c r="G210" i="5"/>
  <c r="F210" i="5"/>
  <c r="E210" i="5"/>
  <c r="D210" i="5"/>
  <c r="C210" i="5"/>
  <c r="G189" i="5"/>
  <c r="F189" i="5"/>
  <c r="E189" i="5"/>
  <c r="D189" i="5"/>
  <c r="G168" i="5"/>
  <c r="F168" i="5"/>
  <c r="E168" i="5"/>
  <c r="D168" i="5"/>
  <c r="C168" i="5"/>
  <c r="G146" i="5"/>
  <c r="F146" i="5"/>
  <c r="E146" i="5"/>
  <c r="D146" i="5"/>
  <c r="C146" i="5"/>
  <c r="G125" i="5"/>
  <c r="F125" i="5"/>
  <c r="E125" i="5"/>
  <c r="D125" i="5"/>
  <c r="C125" i="5"/>
  <c r="G103" i="5"/>
  <c r="F103" i="5"/>
  <c r="E103" i="5"/>
  <c r="D103" i="5"/>
  <c r="C103" i="5"/>
  <c r="G82" i="5"/>
  <c r="F82" i="5"/>
  <c r="E82" i="5"/>
  <c r="D82" i="5"/>
  <c r="C82" i="5"/>
  <c r="G61" i="5"/>
  <c r="F61" i="5"/>
  <c r="E61" i="5"/>
  <c r="D61" i="5"/>
  <c r="C61" i="5"/>
  <c r="G39" i="5"/>
  <c r="F39" i="5"/>
  <c r="E39" i="5"/>
  <c r="D39" i="5"/>
  <c r="C39" i="5"/>
  <c r="G18" i="5"/>
  <c r="F18" i="5"/>
  <c r="E18" i="5"/>
  <c r="D18" i="5"/>
  <c r="C18" i="5"/>
  <c r="C126" i="4"/>
  <c r="C191" i="4"/>
  <c r="C212" i="4"/>
  <c r="C105" i="4"/>
  <c r="C148" i="4"/>
  <c r="E213" i="6" l="1"/>
  <c r="E214" i="6" s="1"/>
  <c r="F213" i="6"/>
  <c r="F214" i="6" s="1"/>
  <c r="G213" i="6"/>
  <c r="G214" i="6" s="1"/>
  <c r="D213" i="6"/>
  <c r="D214" i="6" s="1"/>
  <c r="C213" i="5"/>
  <c r="C214" i="5" s="1"/>
  <c r="E213" i="5"/>
  <c r="E214" i="5" s="1"/>
  <c r="D213" i="5"/>
  <c r="D214" i="5" s="1"/>
  <c r="F213" i="5"/>
  <c r="F214" i="5" s="1"/>
  <c r="G213" i="5"/>
  <c r="G214" i="5" s="1"/>
  <c r="M191" i="4"/>
  <c r="L191" i="4"/>
  <c r="K191" i="4"/>
  <c r="J191" i="4"/>
  <c r="I191" i="4"/>
  <c r="H191" i="4"/>
  <c r="G191" i="4"/>
  <c r="F191" i="4"/>
  <c r="E191" i="4"/>
  <c r="D191" i="4"/>
  <c r="G169" i="4"/>
  <c r="F169" i="4"/>
  <c r="M233" i="4"/>
  <c r="L233" i="4"/>
  <c r="K233" i="4"/>
  <c r="J233" i="4"/>
  <c r="I233" i="4"/>
  <c r="H233" i="4"/>
  <c r="G233" i="4"/>
  <c r="F233" i="4"/>
  <c r="E233" i="4"/>
  <c r="D233" i="4"/>
  <c r="C233" i="4"/>
  <c r="M148" i="4"/>
  <c r="L148" i="4"/>
  <c r="K148" i="4"/>
  <c r="J148" i="4"/>
  <c r="I148" i="4"/>
  <c r="H148" i="4"/>
  <c r="G148" i="4"/>
  <c r="F148" i="4"/>
  <c r="M105" i="4"/>
  <c r="L105" i="4"/>
  <c r="K105" i="4"/>
  <c r="J105" i="4"/>
  <c r="I105" i="4"/>
  <c r="H105" i="4"/>
  <c r="G105" i="4"/>
  <c r="F105" i="4"/>
  <c r="E105" i="4"/>
  <c r="D105" i="4"/>
  <c r="M126" i="4" l="1"/>
  <c r="L126" i="4"/>
  <c r="K126" i="4"/>
  <c r="J126" i="4"/>
  <c r="I126" i="4"/>
  <c r="H126" i="4"/>
  <c r="G126" i="4"/>
  <c r="F126" i="4"/>
  <c r="E126" i="4"/>
  <c r="D126" i="4"/>
  <c r="M41" i="4" l="1"/>
  <c r="L41" i="4"/>
  <c r="K41" i="4"/>
  <c r="J41" i="4"/>
  <c r="I41" i="4"/>
  <c r="H41" i="4"/>
  <c r="G41" i="4"/>
  <c r="F41" i="4"/>
  <c r="E41" i="4"/>
  <c r="D41" i="4"/>
  <c r="C41" i="4"/>
  <c r="M62" i="4"/>
  <c r="L62" i="4"/>
  <c r="K62" i="4"/>
  <c r="J62" i="4"/>
  <c r="I62" i="4"/>
  <c r="H62" i="4"/>
  <c r="G62" i="4"/>
  <c r="F62" i="4"/>
  <c r="E62" i="4"/>
  <c r="D62" i="4"/>
  <c r="C62" i="4"/>
  <c r="D169" i="4" l="1"/>
  <c r="E169" i="4"/>
  <c r="D84" i="4"/>
  <c r="E84" i="4"/>
  <c r="M212" i="4" l="1"/>
  <c r="L212" i="4"/>
  <c r="K212" i="4"/>
  <c r="J212" i="4"/>
  <c r="I212" i="4"/>
  <c r="H212" i="4"/>
  <c r="G212" i="4"/>
  <c r="F212" i="4"/>
  <c r="M169" i="4"/>
  <c r="L169" i="4"/>
  <c r="K169" i="4"/>
  <c r="J169" i="4"/>
  <c r="I169" i="4"/>
  <c r="H169" i="4"/>
  <c r="C169" i="4"/>
  <c r="E148" i="4"/>
  <c r="D148" i="4"/>
  <c r="M84" i="4"/>
  <c r="L84" i="4"/>
  <c r="K84" i="4"/>
  <c r="J84" i="4"/>
  <c r="I84" i="4"/>
  <c r="H84" i="4"/>
  <c r="G84" i="4"/>
  <c r="F84" i="4"/>
  <c r="C84" i="4"/>
  <c r="E236" i="4" l="1"/>
  <c r="G236" i="4"/>
  <c r="G237" i="4" s="1"/>
  <c r="I236" i="4"/>
  <c r="K236" i="4"/>
  <c r="K237" i="4" s="1"/>
  <c r="M236" i="4"/>
  <c r="D236" i="4"/>
  <c r="D237" i="4" s="1"/>
  <c r="F236" i="4"/>
  <c r="F237" i="4" s="1"/>
  <c r="H236" i="4"/>
  <c r="H237" i="4" s="1"/>
  <c r="J236" i="4"/>
  <c r="L236" i="4"/>
  <c r="L237" i="4" s="1"/>
  <c r="I237" i="4"/>
  <c r="M237" i="4"/>
  <c r="J237" i="4"/>
  <c r="E237" i="4"/>
</calcChain>
</file>

<file path=xl/sharedStrings.xml><?xml version="1.0" encoding="utf-8"?>
<sst xmlns="http://schemas.openxmlformats.org/spreadsheetml/2006/main" count="1311" uniqueCount="109">
  <si>
    <t>Согласовано:</t>
  </si>
  <si>
    <t>Утверждено</t>
  </si>
  <si>
    <t>директор______________________________</t>
  </si>
  <si>
    <t>_____________________________________</t>
  </si>
  <si>
    <t>№ рец.</t>
  </si>
  <si>
    <t>Наименование блюд</t>
  </si>
  <si>
    <t>вес блюда</t>
  </si>
  <si>
    <t>Пищевые вещества/г/</t>
  </si>
  <si>
    <t>Энергет. ценность</t>
  </si>
  <si>
    <t>по сбор.</t>
  </si>
  <si>
    <t>Б</t>
  </si>
  <si>
    <t>Ж</t>
  </si>
  <si>
    <t>У</t>
  </si>
  <si>
    <t>ккал</t>
  </si>
  <si>
    <t>7-11 лет</t>
  </si>
  <si>
    <t xml:space="preserve">Завтрак </t>
  </si>
  <si>
    <t>хлеб пшеничный</t>
  </si>
  <si>
    <t>фрукт свежий (яблоко)</t>
  </si>
  <si>
    <t>чай с сахаром</t>
  </si>
  <si>
    <t>Итого</t>
  </si>
  <si>
    <t>макароны отварные с маслом</t>
  </si>
  <si>
    <t>чай с сахаром и лимоном</t>
  </si>
  <si>
    <t>Всего за 10 дней</t>
  </si>
  <si>
    <t>Средний суточный рацион</t>
  </si>
  <si>
    <t>капуста квашеная с растительным маслом</t>
  </si>
  <si>
    <t xml:space="preserve">каша гречневая рассыпчатая </t>
  </si>
  <si>
    <t>71\70\2017м</t>
  </si>
  <si>
    <t>702\2010 м</t>
  </si>
  <si>
    <t>203\2017м</t>
  </si>
  <si>
    <t>289\2017м</t>
  </si>
  <si>
    <t>гуляш из  мяса птицы</t>
  </si>
  <si>
    <t>каша молочная "Дружба"вязкая из риса и пшена</t>
  </si>
  <si>
    <t>47\2017</t>
  </si>
  <si>
    <t>246\2017</t>
  </si>
  <si>
    <t>171\2017</t>
  </si>
  <si>
    <t>701\2010</t>
  </si>
  <si>
    <t>338\2017</t>
  </si>
  <si>
    <t>181\2017</t>
  </si>
  <si>
    <t xml:space="preserve">каша маннаяя молочная жидкая  с сахаром и маслом </t>
  </si>
  <si>
    <t>хлеб ржано-пшеничный</t>
  </si>
  <si>
    <t>90/30</t>
  </si>
  <si>
    <t>каша молочная овсяная жидкая с маслом и сахаром</t>
  </si>
  <si>
    <t>182\2017</t>
  </si>
  <si>
    <t>54-3м\2022н</t>
  </si>
  <si>
    <t>291\2017м</t>
  </si>
  <si>
    <t>295\2017м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</si>
  <si>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</si>
  <si>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на продукцию для обучающихся во всех образовательных учреждениях / Под ред. М.П. Могильного и В.А. Тутельяна. -      М.:ДеЛи плюс, 2017. - 544с.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</si>
  <si>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</si>
  <si>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САНПИН 1.2. 3685-21 " Гигиенические нормативы и требования к обеспечению безопасности и (или) безвредности для человека факторов среды обитания".</t>
  </si>
  <si>
    <t>Сборник рецептур блюд и типовых меню для организации питания детей в образовательных организациях и организациях отдыха детей и их оздоровления. На основе Федерального бюджетного учреждения науки " Новосибирский научно- исследовательский  институт гигиены и эпидемиологии Роспотребнадзора" 2022г- 275с</t>
  </si>
  <si>
    <t>100/30</t>
  </si>
  <si>
    <t>Директор ООО "_____________________"</t>
  </si>
  <si>
    <t>_______________/Кортоножко Е.Ю.</t>
  </si>
  <si>
    <t xml:space="preserve">Перспективное </t>
  </si>
  <si>
    <t xml:space="preserve">           10-ти дневное меню для обеспечения горячим питанием (завтраки) школьников  возрастной группы 7-11 лет и 12-18 лет                                                                                                                                     </t>
  </si>
  <si>
    <t xml:space="preserve">           10-ти дневное меню для обеспечения бесплатным питанием обучающихся  возрастной группы 7-11 лет и 12-18 лет                                                                                                                                     </t>
  </si>
  <si>
    <t xml:space="preserve">Цена руб. </t>
  </si>
  <si>
    <t>12-18 лет</t>
  </si>
  <si>
    <t>Неделя 1/ день 1</t>
  </si>
  <si>
    <t>54-3гн\2022н</t>
  </si>
  <si>
    <t>Норма завтрака по СанПин  20%- 25%  ± 5%</t>
  </si>
  <si>
    <t>15,4-19,25</t>
  </si>
  <si>
    <t>18-22,5</t>
  </si>
  <si>
    <t>15,8-19,75</t>
  </si>
  <si>
    <t>18-23</t>
  </si>
  <si>
    <t>67-83,75</t>
  </si>
  <si>
    <t>76,6-95,75</t>
  </si>
  <si>
    <t>470-587,5</t>
  </si>
  <si>
    <t>544-680</t>
  </si>
  <si>
    <t>Неделя 1/ день 2</t>
  </si>
  <si>
    <t>54-2гн\2022н</t>
  </si>
  <si>
    <t>Неделя 1/ день 3</t>
  </si>
  <si>
    <t xml:space="preserve">овощи по сезону в нарезке (помидор) </t>
  </si>
  <si>
    <t>макароны  отварные с маслом</t>
  </si>
  <si>
    <t>54-45гн\2022н</t>
  </si>
  <si>
    <t>чай каркаде</t>
  </si>
  <si>
    <t>Неделя 1/ день 4</t>
  </si>
  <si>
    <t>плов из птицы</t>
  </si>
  <si>
    <t>54-1хн\2022н</t>
  </si>
  <si>
    <t>компот из сухофруктов</t>
  </si>
  <si>
    <t>Неделя 1/ день 5</t>
  </si>
  <si>
    <t xml:space="preserve">овощи по сезону  в нарезке(огурцы) </t>
  </si>
  <si>
    <t>рагу  с птицей</t>
  </si>
  <si>
    <t>Неделя 2/ день 6</t>
  </si>
  <si>
    <t>Неделя 2/ день 7</t>
  </si>
  <si>
    <t>Неделя 2/ день 8</t>
  </si>
  <si>
    <t>203\2017</t>
  </si>
  <si>
    <t>Неделя 2/ день 9</t>
  </si>
  <si>
    <t>Неделя 2/ день 10</t>
  </si>
  <si>
    <t>54-16к\2022н</t>
  </si>
  <si>
    <t>131\2017м</t>
  </si>
  <si>
    <t>399\2017м</t>
  </si>
  <si>
    <t>голубцы ленивые</t>
  </si>
  <si>
    <t>183\2017м</t>
  </si>
  <si>
    <t>701\2010м</t>
  </si>
  <si>
    <t>каша молочная жидкая гречневая с  маслом и сахаром</t>
  </si>
  <si>
    <t>52\2017м</t>
  </si>
  <si>
    <t>блинчики с молоком сгущенным 50/20</t>
  </si>
  <si>
    <t>свекла отварная с  растительным маслом</t>
  </si>
  <si>
    <t>котлеты  рубленые из кур</t>
  </si>
  <si>
    <t>тефтели с рисом и соусом</t>
  </si>
  <si>
    <t>консервы закусочные (зеленый горошек)</t>
  </si>
  <si>
    <t>279\331\2017м</t>
  </si>
  <si>
    <t xml:space="preserve">           10-ти дневное меню для обеспечения бесплатным питанием обучающихся  возрастной группы 7-11 лет                                                                                                                                     </t>
  </si>
  <si>
    <t xml:space="preserve">           10-ти дневное меню для обеспечения бесплатным питанием обучающихся  возрастной группы  12-18 лет                                                                                                                                     </t>
  </si>
  <si>
    <t>П.Т</t>
  </si>
  <si>
    <t>кондитерское изделия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</si>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</sst>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#,##0.00"/>
    <numFmt numFmtId="165" formatCode="0.0"/>
    <numFmt numFmtId="166" formatCode="#,##0.0;\-#,##0.0"/>
    <numFmt numFmtId="167" formatCode="0.00;[Red]0.00"/>
  </numFmts>
  <fonts count="4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1"/>
      <color indexed="1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indexed="10"/>
      <name val="Calibri"/>
      <family val="2"/>
      <charset val="204"/>
      <scheme val="minor"/>
    </font>
    <font>
      <sz val="11"/>
      <color indexed="10"/>
      <name val="Calibri"/>
      <family val="2"/>
      <charset val="204"/>
      <scheme val="minor"/>
    </font>
    <font>
      <i/>
      <sz val="8"/>
      <color indexed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7">
    <xf numFmtId="0" fontId="0" fillId="0" borderId="0"/>
    <xf numFmtId="0" fontId="1" fillId="0" borderId="0"/>
    <xf numFmtId="0" fontId="2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16" applyNumberFormat="0" applyAlignment="0" applyProtection="0"/>
    <xf numFmtId="0" fontId="8" fillId="21" borderId="17" applyNumberFormat="0" applyAlignment="0" applyProtection="0"/>
    <xf numFmtId="0" fontId="9" fillId="21" borderId="16" applyNumberFormat="0" applyAlignment="0" applyProtection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2" fillId="0" borderId="20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21" applyNumberFormat="0" applyFill="0" applyAlignment="0" applyProtection="0"/>
    <xf numFmtId="0" fontId="14" fillId="22" borderId="22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2" fillId="0" borderId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4" borderId="23" applyNumberFormat="0" applyAlignment="0" applyProtection="0"/>
    <xf numFmtId="0" fontId="19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</cellStyleXfs>
  <cellXfs count="260">
    <xf numFmtId="0" fontId="0" fillId="0" borderId="0" xfId="0"/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4" fillId="0" borderId="6" xfId="1" applyFont="1" applyFill="1" applyBorder="1"/>
    <xf numFmtId="0" fontId="4" fillId="0" borderId="0" xfId="1" applyFont="1" applyFill="1" applyAlignment="1">
      <alignment horizontal="center"/>
    </xf>
    <xf numFmtId="0" fontId="4" fillId="0" borderId="6" xfId="0" applyFont="1" applyFill="1" applyBorder="1" applyAlignment="1">
      <alignment vertical="center" wrapText="1"/>
    </xf>
    <xf numFmtId="165" fontId="3" fillId="0" borderId="6" xfId="1" applyNumberFormat="1" applyFont="1" applyFill="1" applyBorder="1" applyAlignment="1">
      <alignment horizontal="center"/>
    </xf>
    <xf numFmtId="0" fontId="3" fillId="0" borderId="6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3" fillId="0" borderId="0" xfId="1" applyFont="1" applyFill="1"/>
    <xf numFmtId="167" fontId="4" fillId="0" borderId="6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/>
    <xf numFmtId="0" fontId="4" fillId="0" borderId="6" xfId="0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2" fontId="4" fillId="0" borderId="6" xfId="1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2" fillId="26" borderId="6" xfId="1" applyFont="1" applyFill="1" applyBorder="1" applyAlignment="1"/>
    <xf numFmtId="0" fontId="0" fillId="0" borderId="6" xfId="0" applyNumberFormat="1" applyFont="1" applyFill="1" applyBorder="1" applyAlignment="1">
      <alignment horizontal="center"/>
    </xf>
    <xf numFmtId="0" fontId="22" fillId="0" borderId="4" xfId="0" applyNumberFormat="1" applyFont="1" applyBorder="1" applyAlignment="1">
      <alignment horizontal="center"/>
    </xf>
    <xf numFmtId="0" fontId="22" fillId="0" borderId="7" xfId="0" applyNumberFormat="1" applyFont="1" applyBorder="1" applyAlignment="1">
      <alignment horizontal="center"/>
    </xf>
    <xf numFmtId="0" fontId="22" fillId="0" borderId="6" xfId="0" applyNumberFormat="1" applyFont="1" applyBorder="1" applyAlignment="1">
      <alignment horizontal="center"/>
    </xf>
    <xf numFmtId="166" fontId="23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>
      <alignment wrapText="1"/>
    </xf>
    <xf numFmtId="0" fontId="4" fillId="25" borderId="6" xfId="1" applyFont="1" applyFill="1" applyBorder="1" applyAlignment="1">
      <alignment horizontal="center" wrapText="1"/>
    </xf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24" fillId="0" borderId="0" xfId="1" applyFont="1" applyFill="1" applyBorder="1" applyAlignment="1">
      <alignment horizontal="center"/>
    </xf>
    <xf numFmtId="0" fontId="0" fillId="0" borderId="0" xfId="0" applyFont="1"/>
    <xf numFmtId="0" fontId="4" fillId="0" borderId="6" xfId="1" applyFont="1" applyFill="1" applyBorder="1" applyAlignment="1">
      <alignment horizontal="center"/>
    </xf>
    <xf numFmtId="0" fontId="0" fillId="0" borderId="6" xfId="0" applyFont="1" applyFill="1" applyBorder="1"/>
    <xf numFmtId="0" fontId="26" fillId="0" borderId="0" xfId="1" applyFont="1" applyFill="1" applyBorder="1" applyAlignment="1">
      <alignment horizontal="center"/>
    </xf>
    <xf numFmtId="0" fontId="27" fillId="2" borderId="0" xfId="0" applyFont="1" applyFill="1" applyBorder="1"/>
    <xf numFmtId="2" fontId="27" fillId="2" borderId="0" xfId="0" applyNumberFormat="1" applyFont="1" applyFill="1" applyBorder="1" applyAlignment="1">
      <alignment horizontal="right"/>
    </xf>
    <xf numFmtId="2" fontId="27" fillId="2" borderId="0" xfId="0" applyNumberFormat="1" applyFont="1" applyFill="1" applyBorder="1" applyAlignment="1">
      <alignment horizontal="center"/>
    </xf>
    <xf numFmtId="0" fontId="28" fillId="0" borderId="0" xfId="1" applyFont="1" applyFill="1" applyBorder="1"/>
    <xf numFmtId="0" fontId="28" fillId="0" borderId="0" xfId="1" applyFont="1" applyFill="1" applyBorder="1" applyAlignment="1">
      <alignment horizontal="center"/>
    </xf>
    <xf numFmtId="0" fontId="29" fillId="0" borderId="0" xfId="1" applyFont="1" applyFill="1" applyBorder="1" applyAlignment="1">
      <alignment horizontal="center"/>
    </xf>
    <xf numFmtId="49" fontId="4" fillId="0" borderId="0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0" fillId="0" borderId="0" xfId="1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23" fillId="0" borderId="8" xfId="0" applyNumberFormat="1" applyFont="1" applyFill="1" applyBorder="1" applyAlignment="1" applyProtection="1">
      <alignment horizontal="left" vertical="center" wrapText="1"/>
    </xf>
    <xf numFmtId="0" fontId="24" fillId="0" borderId="0" xfId="1" applyFont="1" applyFill="1" applyBorder="1"/>
    <xf numFmtId="0" fontId="3" fillId="0" borderId="6" xfId="1" applyFont="1" applyFill="1" applyBorder="1" applyAlignment="1">
      <alignment horizontal="right"/>
    </xf>
    <xf numFmtId="164" fontId="26" fillId="0" borderId="6" xfId="1" applyNumberFormat="1" applyFont="1" applyFill="1" applyBorder="1" applyAlignment="1">
      <alignment horizontal="center"/>
    </xf>
    <xf numFmtId="167" fontId="3" fillId="0" borderId="6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167" fontId="3" fillId="0" borderId="0" xfId="1" applyNumberFormat="1" applyFont="1" applyFill="1" applyBorder="1" applyAlignment="1">
      <alignment horizontal="center"/>
    </xf>
    <xf numFmtId="0" fontId="31" fillId="0" borderId="0" xfId="1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Font="1" applyAlignment="1"/>
    <xf numFmtId="0" fontId="33" fillId="0" borderId="0" xfId="0" applyFont="1" applyAlignment="1">
      <alignment horizontal="center"/>
    </xf>
    <xf numFmtId="0" fontId="33" fillId="0" borderId="0" xfId="0" applyFont="1"/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vertical="distributed"/>
    </xf>
    <xf numFmtId="0" fontId="32" fillId="0" borderId="0" xfId="0" applyFont="1" applyAlignment="1">
      <alignment horizontal="center" vertical="distributed"/>
    </xf>
    <xf numFmtId="0" fontId="4" fillId="0" borderId="6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" fontId="35" fillId="0" borderId="6" xfId="0" applyNumberFormat="1" applyFont="1" applyFill="1" applyBorder="1" applyAlignment="1">
      <alignment horizontal="center" wrapText="1"/>
    </xf>
    <xf numFmtId="2" fontId="35" fillId="0" borderId="6" xfId="0" applyNumberFormat="1" applyFont="1" applyFill="1" applyBorder="1" applyAlignment="1">
      <alignment horizontal="center" wrapText="1"/>
    </xf>
    <xf numFmtId="2" fontId="35" fillId="0" borderId="12" xfId="0" applyNumberFormat="1" applyFont="1" applyFill="1" applyBorder="1" applyAlignment="1">
      <alignment horizontal="center" wrapText="1"/>
    </xf>
    <xf numFmtId="0" fontId="4" fillId="0" borderId="34" xfId="1" applyFont="1" applyFill="1" applyBorder="1" applyAlignment="1">
      <alignment horizontal="center"/>
    </xf>
    <xf numFmtId="165" fontId="3" fillId="0" borderId="34" xfId="1" applyNumberFormat="1" applyFont="1" applyFill="1" applyBorder="1" applyAlignment="1">
      <alignment horizontal="center"/>
    </xf>
    <xf numFmtId="0" fontId="27" fillId="2" borderId="7" xfId="0" applyFont="1" applyFill="1" applyBorder="1"/>
    <xf numFmtId="2" fontId="27" fillId="2" borderId="6" xfId="0" applyNumberFormat="1" applyFont="1" applyFill="1" applyBorder="1" applyAlignment="1">
      <alignment horizontal="right"/>
    </xf>
    <xf numFmtId="0" fontId="27" fillId="0" borderId="6" xfId="1" applyFont="1" applyFill="1" applyBorder="1" applyAlignment="1">
      <alignment horizontal="center"/>
    </xf>
    <xf numFmtId="0" fontId="27" fillId="0" borderId="0" xfId="1" applyFont="1" applyFill="1" applyBorder="1" applyAlignment="1">
      <alignment horizontal="center"/>
    </xf>
    <xf numFmtId="0" fontId="25" fillId="0" borderId="8" xfId="0" applyNumberFormat="1" applyFont="1" applyFill="1" applyBorder="1" applyAlignment="1" applyProtection="1">
      <alignment horizontal="center" vertical="center" wrapText="1"/>
    </xf>
    <xf numFmtId="0" fontId="0" fillId="0" borderId="12" xfId="0" applyFont="1" applyFill="1" applyBorder="1" applyAlignment="1">
      <alignment horizontal="center"/>
    </xf>
    <xf numFmtId="0" fontId="36" fillId="0" borderId="6" xfId="0" applyFont="1" applyFill="1" applyBorder="1" applyAlignment="1">
      <alignment horizontal="center"/>
    </xf>
    <xf numFmtId="0" fontId="35" fillId="0" borderId="6" xfId="0" applyFont="1" applyFill="1" applyBorder="1" applyAlignment="1">
      <alignment horizontal="left" wrapText="1"/>
    </xf>
    <xf numFmtId="0" fontId="37" fillId="0" borderId="6" xfId="2" applyNumberFormat="1" applyFont="1" applyBorder="1" applyAlignment="1">
      <alignment horizontal="left" vertical="center" wrapText="1"/>
    </xf>
    <xf numFmtId="0" fontId="37" fillId="0" borderId="34" xfId="2" applyNumberFormat="1" applyFont="1" applyFill="1" applyBorder="1" applyAlignment="1">
      <alignment horizontal="left" vertical="center" wrapText="1"/>
    </xf>
    <xf numFmtId="2" fontId="27" fillId="2" borderId="7" xfId="0" applyNumberFormat="1" applyFont="1" applyFill="1" applyBorder="1" applyAlignment="1">
      <alignment horizontal="right"/>
    </xf>
    <xf numFmtId="2" fontId="27" fillId="2" borderId="7" xfId="0" applyNumberFormat="1" applyFont="1" applyFill="1" applyBorder="1" applyAlignment="1">
      <alignment horizontal="center"/>
    </xf>
    <xf numFmtId="165" fontId="3" fillId="0" borderId="12" xfId="1" applyNumberFormat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 wrapText="1"/>
    </xf>
    <xf numFmtId="0" fontId="37" fillId="0" borderId="6" xfId="2" applyNumberFormat="1" applyFont="1" applyFill="1" applyBorder="1" applyAlignment="1">
      <alignment horizontal="left" vertical="center" wrapText="1"/>
    </xf>
    <xf numFmtId="0" fontId="35" fillId="0" borderId="6" xfId="0" applyNumberFormat="1" applyFont="1" applyFill="1" applyBorder="1" applyAlignment="1">
      <alignment horizontal="center" wrapText="1"/>
    </xf>
    <xf numFmtId="0" fontId="3" fillId="0" borderId="6" xfId="1" applyFont="1" applyFill="1" applyBorder="1"/>
    <xf numFmtId="0" fontId="0" fillId="0" borderId="6" xfId="0" applyFill="1" applyBorder="1" applyAlignment="1">
      <alignment horizontal="center"/>
    </xf>
    <xf numFmtId="0" fontId="0" fillId="0" borderId="0" xfId="0"/>
    <xf numFmtId="0" fontId="4" fillId="0" borderId="6" xfId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4" fillId="0" borderId="8" xfId="1" applyFont="1" applyFill="1" applyBorder="1"/>
    <xf numFmtId="164" fontId="4" fillId="0" borderId="6" xfId="1" applyNumberFormat="1" applyFont="1" applyFill="1" applyBorder="1" applyAlignment="1">
      <alignment horizontal="center"/>
    </xf>
    <xf numFmtId="0" fontId="4" fillId="0" borderId="6" xfId="1" applyFont="1" applyFill="1" applyBorder="1"/>
    <xf numFmtId="0" fontId="4" fillId="0" borderId="0" xfId="1" applyFont="1" applyFill="1" applyAlignment="1">
      <alignment horizontal="center"/>
    </xf>
    <xf numFmtId="0" fontId="4" fillId="0" borderId="6" xfId="0" applyFont="1" applyFill="1" applyBorder="1" applyAlignment="1">
      <alignment vertical="center" wrapText="1"/>
    </xf>
    <xf numFmtId="165" fontId="3" fillId="0" borderId="6" xfId="1" applyNumberFormat="1" applyFont="1" applyFill="1" applyBorder="1" applyAlignment="1">
      <alignment horizontal="center"/>
    </xf>
    <xf numFmtId="0" fontId="3" fillId="0" borderId="6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3" fillId="0" borderId="0" xfId="1" applyFont="1" applyFill="1"/>
    <xf numFmtId="167" fontId="4" fillId="0" borderId="6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/>
    <xf numFmtId="0" fontId="4" fillId="0" borderId="6" xfId="0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2" fontId="4" fillId="0" borderId="6" xfId="1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4" fillId="0" borderId="6" xfId="1" applyFont="1" applyFill="1" applyBorder="1" applyAlignment="1">
      <alignment wrapText="1"/>
    </xf>
    <xf numFmtId="0" fontId="22" fillId="0" borderId="12" xfId="0" applyFont="1" applyBorder="1" applyAlignment="1">
      <alignment wrapText="1"/>
    </xf>
    <xf numFmtId="0" fontId="22" fillId="26" borderId="6" xfId="1" applyFont="1" applyFill="1" applyBorder="1" applyAlignment="1"/>
    <xf numFmtId="0" fontId="22" fillId="0" borderId="25" xfId="0" applyNumberFormat="1" applyFont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6" xfId="0" applyFont="1" applyFill="1" applyBorder="1" applyAlignment="1">
      <alignment horizontal="center" wrapText="1"/>
    </xf>
    <xf numFmtId="0" fontId="22" fillId="0" borderId="4" xfId="0" applyNumberFormat="1" applyFont="1" applyBorder="1" applyAlignment="1">
      <alignment horizontal="center"/>
    </xf>
    <xf numFmtId="0" fontId="22" fillId="0" borderId="7" xfId="0" applyNumberFormat="1" applyFont="1" applyBorder="1" applyAlignment="1">
      <alignment horizontal="center"/>
    </xf>
    <xf numFmtId="0" fontId="22" fillId="0" borderId="6" xfId="0" applyNumberFormat="1" applyFont="1" applyBorder="1" applyAlignment="1">
      <alignment horizontal="center"/>
    </xf>
    <xf numFmtId="0" fontId="22" fillId="0" borderId="6" xfId="0" applyFont="1" applyFill="1" applyBorder="1" applyAlignment="1">
      <alignment horizontal="left" wrapText="1"/>
    </xf>
    <xf numFmtId="0" fontId="4" fillId="26" borderId="6" xfId="1" applyFont="1" applyFill="1" applyBorder="1" applyAlignment="1">
      <alignment horizontal="center"/>
    </xf>
    <xf numFmtId="0" fontId="22" fillId="26" borderId="6" xfId="1" applyFont="1" applyFill="1" applyBorder="1"/>
    <xf numFmtId="0" fontId="22" fillId="25" borderId="6" xfId="0" applyFont="1" applyFill="1" applyBorder="1" applyAlignment="1">
      <alignment horizontal="center" wrapText="1"/>
    </xf>
    <xf numFmtId="166" fontId="23" fillId="0" borderId="6" xfId="0" applyNumberFormat="1" applyFont="1" applyFill="1" applyBorder="1" applyAlignment="1" applyProtection="1">
      <alignment horizontal="center" vertical="center" wrapText="1"/>
    </xf>
    <xf numFmtId="164" fontId="22" fillId="0" borderId="6" xfId="0" applyNumberFormat="1" applyFont="1" applyFill="1" applyBorder="1" applyAlignment="1">
      <alignment horizontal="center" vertical="center" wrapText="1"/>
    </xf>
    <xf numFmtId="0" fontId="22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1" applyFont="1" applyFill="1" applyBorder="1" applyAlignment="1">
      <alignment wrapText="1"/>
    </xf>
    <xf numFmtId="0" fontId="4" fillId="0" borderId="6" xfId="1" applyFont="1" applyFill="1" applyBorder="1" applyAlignment="1">
      <alignment horizontal="center" wrapText="1"/>
    </xf>
    <xf numFmtId="0" fontId="4" fillId="25" borderId="6" xfId="1" applyFont="1" applyFill="1" applyBorder="1" applyAlignment="1">
      <alignment horizontal="center" wrapText="1"/>
    </xf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24" fillId="0" borderId="0" xfId="1" applyFont="1" applyFill="1" applyBorder="1" applyAlignment="1">
      <alignment horizontal="center"/>
    </xf>
    <xf numFmtId="0" fontId="0" fillId="0" borderId="0" xfId="0" applyFont="1"/>
    <xf numFmtId="0" fontId="0" fillId="0" borderId="6" xfId="0" applyFont="1" applyFill="1" applyBorder="1"/>
    <xf numFmtId="0" fontId="26" fillId="0" borderId="0" xfId="1" applyFont="1" applyFill="1" applyBorder="1" applyAlignment="1">
      <alignment horizontal="center"/>
    </xf>
    <xf numFmtId="0" fontId="27" fillId="2" borderId="0" xfId="0" applyFont="1" applyFill="1" applyBorder="1"/>
    <xf numFmtId="2" fontId="27" fillId="2" borderId="0" xfId="0" applyNumberFormat="1" applyFont="1" applyFill="1" applyBorder="1" applyAlignment="1">
      <alignment horizontal="right"/>
    </xf>
    <xf numFmtId="2" fontId="27" fillId="2" borderId="0" xfId="0" applyNumberFormat="1" applyFont="1" applyFill="1" applyBorder="1" applyAlignment="1">
      <alignment horizontal="center"/>
    </xf>
    <xf numFmtId="0" fontId="28" fillId="0" borderId="0" xfId="1" applyFont="1" applyFill="1" applyBorder="1"/>
    <xf numFmtId="0" fontId="28" fillId="0" borderId="0" xfId="1" applyFont="1" applyFill="1" applyBorder="1" applyAlignment="1">
      <alignment horizontal="center"/>
    </xf>
    <xf numFmtId="0" fontId="29" fillId="0" borderId="0" xfId="1" applyFont="1" applyFill="1" applyBorder="1" applyAlignment="1">
      <alignment horizontal="center"/>
    </xf>
    <xf numFmtId="49" fontId="4" fillId="0" borderId="0" xfId="1" applyNumberFormat="1" applyFont="1" applyFill="1" applyBorder="1" applyAlignment="1">
      <alignment horizontal="center"/>
    </xf>
    <xf numFmtId="0" fontId="4" fillId="0" borderId="14" xfId="1" applyFont="1" applyFill="1" applyBorder="1" applyAlignment="1">
      <alignment horizontal="center"/>
    </xf>
    <xf numFmtId="0" fontId="4" fillId="0" borderId="15" xfId="1" applyFont="1" applyFill="1" applyBorder="1" applyAlignment="1">
      <alignment wrapText="1"/>
    </xf>
    <xf numFmtId="0" fontId="30" fillId="0" borderId="0" xfId="1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23" fillId="0" borderId="8" xfId="0" applyNumberFormat="1" applyFont="1" applyFill="1" applyBorder="1" applyAlignment="1" applyProtection="1">
      <alignment horizontal="left" vertical="center" wrapText="1"/>
    </xf>
    <xf numFmtId="0" fontId="24" fillId="0" borderId="0" xfId="1" applyFont="1" applyFill="1" applyBorder="1"/>
    <xf numFmtId="0" fontId="3" fillId="0" borderId="6" xfId="1" applyFont="1" applyFill="1" applyBorder="1" applyAlignment="1">
      <alignment horizontal="right"/>
    </xf>
    <xf numFmtId="164" fontId="26" fillId="0" borderId="6" xfId="1" applyNumberFormat="1" applyFont="1" applyFill="1" applyBorder="1" applyAlignment="1">
      <alignment horizontal="center"/>
    </xf>
    <xf numFmtId="167" fontId="3" fillId="0" borderId="6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167" fontId="3" fillId="0" borderId="0" xfId="1" applyNumberFormat="1" applyFont="1" applyFill="1" applyBorder="1" applyAlignment="1">
      <alignment horizontal="center"/>
    </xf>
    <xf numFmtId="0" fontId="31" fillId="0" borderId="0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25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0" fillId="0" borderId="0" xfId="0" applyFont="1" applyFill="1" applyAlignment="1"/>
    <xf numFmtId="0" fontId="0" fillId="0" borderId="12" xfId="0" applyFont="1" applyFill="1" applyBorder="1" applyAlignment="1">
      <alignment horizontal="center"/>
    </xf>
    <xf numFmtId="165" fontId="3" fillId="0" borderId="12" xfId="1" applyNumberFormat="1" applyFont="1" applyFill="1" applyBorder="1" applyAlignment="1">
      <alignment horizontal="center"/>
    </xf>
    <xf numFmtId="0" fontId="4" fillId="0" borderId="34" xfId="1" applyFont="1" applyFill="1" applyBorder="1" applyAlignment="1">
      <alignment horizontal="center"/>
    </xf>
    <xf numFmtId="0" fontId="37" fillId="0" borderId="6" xfId="2" applyNumberFormat="1" applyFont="1" applyBorder="1" applyAlignment="1">
      <alignment horizontal="left" vertical="center" wrapText="1"/>
    </xf>
    <xf numFmtId="0" fontId="35" fillId="0" borderId="6" xfId="0" applyFont="1" applyFill="1" applyBorder="1" applyAlignment="1">
      <alignment vertical="center" wrapText="1"/>
    </xf>
    <xf numFmtId="1" fontId="35" fillId="0" borderId="6" xfId="0" applyNumberFormat="1" applyFont="1" applyFill="1" applyBorder="1" applyAlignment="1">
      <alignment horizontal="center" wrapText="1"/>
    </xf>
    <xf numFmtId="2" fontId="35" fillId="0" borderId="6" xfId="0" applyNumberFormat="1" applyFont="1" applyFill="1" applyBorder="1" applyAlignment="1">
      <alignment horizontal="center" wrapText="1"/>
    </xf>
    <xf numFmtId="2" fontId="35" fillId="0" borderId="12" xfId="0" applyNumberFormat="1" applyFont="1" applyFill="1" applyBorder="1" applyAlignment="1">
      <alignment horizontal="center" wrapText="1"/>
    </xf>
    <xf numFmtId="165" fontId="3" fillId="0" borderId="34" xfId="1" applyNumberFormat="1" applyFont="1" applyFill="1" applyBorder="1" applyAlignment="1">
      <alignment horizontal="center"/>
    </xf>
    <xf numFmtId="0" fontId="27" fillId="2" borderId="7" xfId="0" applyFont="1" applyFill="1" applyBorder="1"/>
    <xf numFmtId="2" fontId="27" fillId="2" borderId="6" xfId="0" applyNumberFormat="1" applyFont="1" applyFill="1" applyBorder="1" applyAlignment="1">
      <alignment horizontal="right"/>
    </xf>
    <xf numFmtId="0" fontId="27" fillId="0" borderId="6" xfId="1" applyFont="1" applyFill="1" applyBorder="1" applyAlignment="1">
      <alignment horizontal="center"/>
    </xf>
    <xf numFmtId="2" fontId="27" fillId="2" borderId="6" xfId="0" applyNumberFormat="1" applyFont="1" applyFill="1" applyBorder="1" applyAlignment="1">
      <alignment horizontal="center"/>
    </xf>
    <xf numFmtId="0" fontId="27" fillId="0" borderId="0" xfId="1" applyFont="1" applyFill="1" applyBorder="1" applyAlignment="1">
      <alignment horizontal="center"/>
    </xf>
    <xf numFmtId="0" fontId="35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center"/>
    </xf>
    <xf numFmtId="0" fontId="35" fillId="0" borderId="6" xfId="0" applyFont="1" applyFill="1" applyBorder="1" applyAlignment="1">
      <alignment horizontal="left" wrapText="1"/>
    </xf>
    <xf numFmtId="2" fontId="27" fillId="2" borderId="7" xfId="0" applyNumberFormat="1" applyFont="1" applyFill="1" applyBorder="1" applyAlignment="1">
      <alignment horizontal="right"/>
    </xf>
    <xf numFmtId="2" fontId="27" fillId="2" borderId="7" xfId="0" applyNumberFormat="1" applyFont="1" applyFill="1" applyBorder="1" applyAlignment="1">
      <alignment horizontal="center"/>
    </xf>
    <xf numFmtId="1" fontId="35" fillId="25" borderId="6" xfId="0" applyNumberFormat="1" applyFont="1" applyFill="1" applyBorder="1" applyAlignment="1">
      <alignment horizontal="center" wrapText="1"/>
    </xf>
    <xf numFmtId="0" fontId="35" fillId="0" borderId="6" xfId="0" applyNumberFormat="1" applyFont="1" applyFill="1" applyBorder="1" applyAlignment="1">
      <alignment horizontal="center" wrapText="1"/>
    </xf>
    <xf numFmtId="0" fontId="3" fillId="0" borderId="6" xfId="1" applyFont="1" applyFill="1" applyBorder="1"/>
    <xf numFmtId="0" fontId="3" fillId="0" borderId="0" xfId="1" applyFont="1" applyFill="1" applyAlignment="1">
      <alignment horizontal="center"/>
    </xf>
    <xf numFmtId="0" fontId="4" fillId="0" borderId="27" xfId="1" applyFont="1" applyFill="1" applyBorder="1" applyAlignment="1">
      <alignment horizontal="center"/>
    </xf>
    <xf numFmtId="0" fontId="4" fillId="0" borderId="28" xfId="1" applyFont="1" applyFill="1" applyBorder="1" applyAlignment="1">
      <alignment horizontal="center"/>
    </xf>
    <xf numFmtId="0" fontId="4" fillId="0" borderId="31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4" fillId="0" borderId="32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vertical="center" wrapText="1"/>
    </xf>
    <xf numFmtId="0" fontId="38" fillId="0" borderId="0" xfId="0" applyFont="1" applyFill="1"/>
    <xf numFmtId="0" fontId="3" fillId="0" borderId="32" xfId="1" applyNumberFormat="1" applyFont="1" applyFill="1" applyBorder="1" applyAlignment="1">
      <alignment horizontal="center"/>
    </xf>
    <xf numFmtId="0" fontId="39" fillId="0" borderId="0" xfId="0" applyFont="1" applyFill="1"/>
    <xf numFmtId="0" fontId="0" fillId="0" borderId="6" xfId="0" applyFill="1" applyBorder="1" applyAlignment="1">
      <alignment wrapText="1"/>
    </xf>
    <xf numFmtId="0" fontId="4" fillId="0" borderId="6" xfId="1" applyFont="1" applyBorder="1" applyAlignment="1">
      <alignment horizontal="center"/>
    </xf>
    <xf numFmtId="0" fontId="4" fillId="25" borderId="6" xfId="0" applyFont="1" applyFill="1" applyBorder="1" applyAlignment="1">
      <alignment horizontal="left" wrapText="1"/>
    </xf>
    <xf numFmtId="0" fontId="0" fillId="0" borderId="6" xfId="0" applyFill="1" applyBorder="1"/>
    <xf numFmtId="0" fontId="4" fillId="0" borderId="12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4" xfId="0" applyNumberFormat="1" applyFont="1" applyBorder="1" applyAlignment="1">
      <alignment horizontal="center"/>
    </xf>
    <xf numFmtId="0" fontId="4" fillId="26" borderId="6" xfId="1" applyFont="1" applyFill="1" applyBorder="1" applyAlignment="1"/>
    <xf numFmtId="0" fontId="4" fillId="0" borderId="7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0" fontId="33" fillId="0" borderId="0" xfId="0" applyNumberFormat="1" applyFont="1" applyAlignment="1">
      <alignment horizontal="center" vertical="center"/>
    </xf>
    <xf numFmtId="0" fontId="32" fillId="0" borderId="0" xfId="0" applyNumberFormat="1" applyFont="1" applyAlignment="1">
      <alignment horizontal="center" vertical="distributed"/>
    </xf>
    <xf numFmtId="0" fontId="4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0" fontId="4" fillId="0" borderId="6" xfId="1" applyNumberFormat="1" applyFont="1" applyFill="1" applyBorder="1" applyAlignment="1">
      <alignment horizontal="center" vertical="distributed"/>
    </xf>
    <xf numFmtId="0" fontId="4" fillId="0" borderId="8" xfId="1" applyNumberFormat="1" applyFont="1" applyFill="1" applyBorder="1" applyAlignment="1">
      <alignment horizontal="center"/>
    </xf>
    <xf numFmtId="0" fontId="27" fillId="0" borderId="0" xfId="0" applyNumberFormat="1" applyFont="1" applyFill="1" applyBorder="1"/>
    <xf numFmtId="0" fontId="3" fillId="0" borderId="0" xfId="1" applyNumberFormat="1" applyFont="1" applyFill="1" applyBorder="1"/>
    <xf numFmtId="0" fontId="28" fillId="0" borderId="0" xfId="1" applyNumberFormat="1" applyFont="1" applyFill="1" applyBorder="1"/>
    <xf numFmtId="0" fontId="4" fillId="0" borderId="0" xfId="1" applyNumberFormat="1" applyFont="1" applyFill="1" applyBorder="1"/>
    <xf numFmtId="0" fontId="0" fillId="0" borderId="8" xfId="0" applyNumberFormat="1" applyFont="1" applyFill="1" applyBorder="1" applyAlignment="1">
      <alignment horizontal="center"/>
    </xf>
    <xf numFmtId="0" fontId="4" fillId="0" borderId="8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/>
    </xf>
    <xf numFmtId="0" fontId="0" fillId="0" borderId="35" xfId="0" applyNumberFormat="1" applyFont="1" applyFill="1" applyBorder="1" applyAlignment="1">
      <alignment horizontal="center"/>
    </xf>
    <xf numFmtId="0" fontId="24" fillId="0" borderId="0" xfId="1" applyNumberFormat="1" applyFont="1" applyFill="1" applyBorder="1"/>
    <xf numFmtId="0" fontId="4" fillId="0" borderId="6" xfId="1" applyNumberFormat="1" applyFont="1" applyBorder="1" applyAlignment="1">
      <alignment horizontal="center" vertical="center"/>
    </xf>
    <xf numFmtId="0" fontId="3" fillId="0" borderId="6" xfId="1" applyNumberFormat="1" applyFont="1" applyFill="1" applyBorder="1"/>
    <xf numFmtId="0" fontId="3" fillId="0" borderId="6" xfId="1" applyNumberFormat="1" applyFont="1" applyFill="1" applyBorder="1" applyAlignment="1">
      <alignment horizontal="right"/>
    </xf>
    <xf numFmtId="0" fontId="3" fillId="0" borderId="0" xfId="1" applyNumberFormat="1" applyFont="1" applyFill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2" fillId="0" borderId="0" xfId="0" applyFont="1" applyAlignment="1">
      <alignment horizontal="center" vertical="distributed"/>
    </xf>
    <xf numFmtId="0" fontId="4" fillId="0" borderId="26" xfId="1" applyNumberFormat="1" applyFont="1" applyFill="1" applyBorder="1" applyAlignment="1">
      <alignment horizontal="center" vertical="center" wrapText="1"/>
    </xf>
    <xf numFmtId="0" fontId="4" fillId="0" borderId="29" xfId="1" applyNumberFormat="1" applyFont="1" applyFill="1" applyBorder="1" applyAlignment="1">
      <alignment horizontal="center" vertical="center" wrapText="1"/>
    </xf>
    <xf numFmtId="0" fontId="4" fillId="0" borderId="33" xfId="1" applyNumberFormat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/>
    </xf>
    <xf numFmtId="0" fontId="4" fillId="0" borderId="25" xfId="1" applyFont="1" applyFill="1" applyBorder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4" fillId="0" borderId="30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27" xfId="1" applyFont="1" applyFill="1" applyBorder="1" applyAlignment="1">
      <alignment horizontal="center"/>
    </xf>
    <xf numFmtId="0" fontId="4" fillId="0" borderId="28" xfId="1" applyFont="1" applyFill="1" applyBorder="1" applyAlignment="1">
      <alignment horizontal="center"/>
    </xf>
    <xf numFmtId="0" fontId="4" fillId="0" borderId="31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4" fillId="0" borderId="32" xfId="1" applyFont="1" applyFill="1" applyBorder="1" applyAlignment="1">
      <alignment horizontal="center"/>
    </xf>
    <xf numFmtId="0" fontId="34" fillId="0" borderId="0" xfId="0" applyFont="1" applyAlignment="1">
      <alignment horizontal="center" vertical="distributed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</cellXfs>
  <cellStyles count="57">
    <cellStyle name="20% - Акцент1 2" xfId="3"/>
    <cellStyle name="20% - Акцент1 2 2" xfId="4"/>
    <cellStyle name="20% - Акцент2 2" xfId="5"/>
    <cellStyle name="20% - Акцент2 2 2" xfId="6"/>
    <cellStyle name="20% - Акцент3 2" xfId="7"/>
    <cellStyle name="20% - Акцент3 2 2" xfId="8"/>
    <cellStyle name="20% - Акцент4 2" xfId="9"/>
    <cellStyle name="20% - Акцент4 2 2" xfId="10"/>
    <cellStyle name="20% - Акцент5 2" xfId="11"/>
    <cellStyle name="20% - Акцент5 2 2" xfId="12"/>
    <cellStyle name="20% - Акцент6 2" xfId="13"/>
    <cellStyle name="20% - Акцент6 2 2" xfId="14"/>
    <cellStyle name="40% - Акцент1 2" xfId="15"/>
    <cellStyle name="40% - Акцент1 2 2" xfId="16"/>
    <cellStyle name="40% - Акцент2 2" xfId="17"/>
    <cellStyle name="40% - Акцент2 2 2" xfId="18"/>
    <cellStyle name="40% - Акцент3 2" xfId="19"/>
    <cellStyle name="40% - Акцент3 2 2" xfId="20"/>
    <cellStyle name="40% - Акцент4 2" xfId="21"/>
    <cellStyle name="40% - Акцент4 2 2" xfId="22"/>
    <cellStyle name="40% - Акцент5 2" xfId="23"/>
    <cellStyle name="40% - Акцент5 2 2" xfId="24"/>
    <cellStyle name="40% - Акцент6 2" xfId="25"/>
    <cellStyle name="40% - Акцент6 2 2" xfId="26"/>
    <cellStyle name="60% - Акцент1 2" xfId="27"/>
    <cellStyle name="60% - Акцент2 2" xfId="28"/>
    <cellStyle name="60% - Акцент3 2" xfId="29"/>
    <cellStyle name="60% - Акцент4 2" xfId="30"/>
    <cellStyle name="60% - Акцент5 2" xfId="31"/>
    <cellStyle name="60% - Акцент6 2" xfId="32"/>
    <cellStyle name="Акцент1 2" xfId="33"/>
    <cellStyle name="Акцент2 2" xfId="34"/>
    <cellStyle name="Акцент3 2" xfId="35"/>
    <cellStyle name="Акцент4 2" xfId="36"/>
    <cellStyle name="Акцент5 2" xfId="37"/>
    <cellStyle name="Акцент6 2" xfId="38"/>
    <cellStyle name="Ввод  2" xfId="39"/>
    <cellStyle name="Вывод 2" xfId="40"/>
    <cellStyle name="Вычисление 2" xfId="41"/>
    <cellStyle name="Заголовок 1 2" xfId="42"/>
    <cellStyle name="Заголовок 2 2" xfId="43"/>
    <cellStyle name="Заголовок 3 2" xfId="44"/>
    <cellStyle name="Заголовок 4 2" xfId="45"/>
    <cellStyle name="Итог 2" xfId="46"/>
    <cellStyle name="Контрольная ячейка 2" xfId="47"/>
    <cellStyle name="Название 2" xfId="48"/>
    <cellStyle name="Нейтральный 2" xfId="49"/>
    <cellStyle name="Обычный" xfId="0" builtinId="0"/>
    <cellStyle name="Обычный 2" xfId="1"/>
    <cellStyle name="Обычный 3" xfId="50"/>
    <cellStyle name="Обычный_Меню ясли 10,5 час." xfId="2"/>
    <cellStyle name="Плохой 2" xfId="51"/>
    <cellStyle name="Пояснение 2" xfId="52"/>
    <cellStyle name="Примечание 2" xfId="53"/>
    <cellStyle name="Связанная ячейка 2" xfId="54"/>
    <cellStyle name="Текст предупреждения 2" xfId="55"/>
    <cellStyle name="Хороший 2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69"/>
  <sheetViews>
    <sheetView topLeftCell="A199" workbookViewId="0">
      <selection activeCell="A210" sqref="A210:B210"/>
    </sheetView>
  </sheetViews>
  <sheetFormatPr defaultRowHeight="15" x14ac:dyDescent="0.25"/>
  <cols>
    <col min="1" max="1" width="16.5703125" style="34" customWidth="1"/>
    <col min="2" max="2" width="43.140625" style="35" customWidth="1"/>
    <col min="3" max="3" width="12.28515625" style="217" customWidth="1"/>
    <col min="4" max="4" width="9.85546875" style="34" customWidth="1"/>
    <col min="5" max="5" width="10.140625" style="34" customWidth="1"/>
    <col min="6" max="6" width="9.85546875" style="34" customWidth="1"/>
    <col min="7" max="7" width="9.5703125" style="34" customWidth="1"/>
    <col min="8" max="8" width="11.140625" style="34" customWidth="1"/>
    <col min="9" max="9" width="9.7109375" style="34" customWidth="1"/>
    <col min="10" max="11" width="11" style="34" customWidth="1"/>
    <col min="12" max="13" width="11.7109375" style="34" customWidth="1"/>
  </cols>
  <sheetData>
    <row r="4" spans="1:13" x14ac:dyDescent="0.25">
      <c r="A4" s="48"/>
    </row>
    <row r="5" spans="1:13" x14ac:dyDescent="0.25">
      <c r="C5" s="218"/>
    </row>
    <row r="6" spans="1:13" x14ac:dyDescent="0.25">
      <c r="B6" s="35" t="s">
        <v>0</v>
      </c>
      <c r="C6" s="218"/>
      <c r="D6" s="17"/>
      <c r="E6" s="17"/>
      <c r="F6" s="36"/>
      <c r="G6" s="36"/>
      <c r="H6" s="36"/>
      <c r="I6" s="59" t="s">
        <v>1</v>
      </c>
      <c r="J6" s="59"/>
      <c r="K6" s="59"/>
      <c r="L6" s="36"/>
      <c r="M6" s="35"/>
    </row>
    <row r="7" spans="1:13" x14ac:dyDescent="0.25">
      <c r="B7" s="35" t="s">
        <v>2</v>
      </c>
      <c r="C7" s="218"/>
      <c r="D7" s="17"/>
      <c r="E7" s="17"/>
      <c r="F7" s="36"/>
      <c r="G7" s="36"/>
      <c r="H7" s="36"/>
      <c r="I7" s="59" t="s">
        <v>52</v>
      </c>
      <c r="J7" s="59"/>
      <c r="K7" s="59"/>
      <c r="L7" s="60"/>
      <c r="M7" s="35"/>
    </row>
    <row r="8" spans="1:13" x14ac:dyDescent="0.25">
      <c r="B8" s="20" t="s">
        <v>3</v>
      </c>
      <c r="C8" s="219"/>
      <c r="D8" s="17"/>
      <c r="E8" s="17"/>
      <c r="F8" s="36"/>
      <c r="G8" s="36"/>
      <c r="H8" s="36"/>
      <c r="I8" s="59" t="s">
        <v>53</v>
      </c>
      <c r="J8" s="59"/>
      <c r="K8" s="59"/>
      <c r="L8" s="60"/>
      <c r="M8" s="35"/>
    </row>
    <row r="9" spans="1:13" x14ac:dyDescent="0.25">
      <c r="C9" s="218"/>
    </row>
    <row r="10" spans="1:13" ht="21" x14ac:dyDescent="0.35">
      <c r="A10" s="61"/>
      <c r="B10" s="62"/>
      <c r="C10" s="220"/>
      <c r="D10" s="63" t="s">
        <v>54</v>
      </c>
      <c r="E10" s="63"/>
      <c r="F10" s="63"/>
      <c r="G10" s="63"/>
      <c r="H10" s="63"/>
      <c r="I10" s="63"/>
      <c r="J10" s="63"/>
      <c r="K10" s="63"/>
      <c r="L10" s="63"/>
      <c r="M10" s="37"/>
    </row>
    <row r="11" spans="1:13" ht="21" x14ac:dyDescent="0.25">
      <c r="A11" s="257" t="s">
        <v>55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64"/>
    </row>
    <row r="12" spans="1:13" x14ac:dyDescent="0.25">
      <c r="A12" s="65"/>
      <c r="B12" s="65"/>
      <c r="C12" s="221"/>
      <c r="D12" s="65"/>
      <c r="E12" s="65"/>
      <c r="F12" s="65"/>
      <c r="G12" s="65"/>
      <c r="H12" s="65"/>
      <c r="I12" s="65"/>
      <c r="J12" s="65"/>
      <c r="K12" s="65"/>
      <c r="L12" s="65"/>
      <c r="M12" s="64"/>
    </row>
    <row r="13" spans="1:13" ht="30.75" customHeight="1" x14ac:dyDescent="0.25">
      <c r="A13" s="258" t="s">
        <v>50</v>
      </c>
      <c r="B13" s="258"/>
      <c r="C13" s="258"/>
      <c r="D13" s="258"/>
      <c r="E13" s="258"/>
      <c r="F13" s="258"/>
      <c r="G13" s="258"/>
      <c r="H13" s="259"/>
      <c r="I13" s="259"/>
      <c r="J13" s="259"/>
      <c r="K13" s="259"/>
      <c r="L13" s="259"/>
      <c r="M13" s="259"/>
    </row>
    <row r="14" spans="1:13" ht="24" customHeight="1" x14ac:dyDescent="0.25">
      <c r="A14" s="258" t="s">
        <v>47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</row>
    <row r="15" spans="1:13" x14ac:dyDescent="0.25">
      <c r="A15" s="258" t="s">
        <v>46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</row>
    <row r="16" spans="1:13" x14ac:dyDescent="0.25">
      <c r="A16" s="258" t="s">
        <v>48</v>
      </c>
      <c r="B16" s="258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</row>
    <row r="17" spans="1:13" ht="24.75" customHeight="1" x14ac:dyDescent="0.25">
      <c r="A17" s="258" t="s">
        <v>49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</row>
    <row r="25" spans="1:13" x14ac:dyDescent="0.25">
      <c r="B25" s="35" t="s">
        <v>0</v>
      </c>
      <c r="C25" s="218"/>
      <c r="D25" s="17"/>
      <c r="E25" s="17"/>
      <c r="F25" s="36"/>
      <c r="G25" s="36"/>
      <c r="H25" s="36"/>
      <c r="I25" s="59" t="s">
        <v>1</v>
      </c>
      <c r="J25" s="59"/>
      <c r="K25" s="59"/>
      <c r="L25" s="36"/>
      <c r="M25" s="35"/>
    </row>
    <row r="26" spans="1:13" x14ac:dyDescent="0.25">
      <c r="B26" s="35" t="s">
        <v>2</v>
      </c>
      <c r="C26" s="218"/>
      <c r="D26" s="17"/>
      <c r="E26" s="17"/>
      <c r="F26" s="36"/>
      <c r="G26" s="36"/>
      <c r="H26" s="36"/>
      <c r="I26" s="59" t="s">
        <v>52</v>
      </c>
      <c r="J26" s="59"/>
      <c r="K26" s="59"/>
      <c r="L26" s="59"/>
      <c r="M26" s="35"/>
    </row>
    <row r="27" spans="1:13" x14ac:dyDescent="0.25">
      <c r="B27" s="20" t="s">
        <v>3</v>
      </c>
      <c r="C27" s="219"/>
      <c r="D27" s="17"/>
      <c r="E27" s="17"/>
      <c r="F27" s="36"/>
      <c r="G27" s="36"/>
      <c r="H27" s="36"/>
      <c r="I27" s="59" t="s">
        <v>53</v>
      </c>
      <c r="J27" s="59"/>
      <c r="K27" s="59"/>
      <c r="L27" s="59"/>
      <c r="M27" s="35"/>
    </row>
    <row r="28" spans="1:13" x14ac:dyDescent="0.25">
      <c r="A28" s="17"/>
      <c r="B28" s="18"/>
      <c r="C28" s="222"/>
      <c r="D28" s="17"/>
      <c r="E28" s="17"/>
      <c r="F28" s="36"/>
      <c r="G28" s="36"/>
      <c r="H28" s="36"/>
      <c r="I28" s="36"/>
      <c r="J28" s="36"/>
      <c r="K28" s="36"/>
      <c r="L28" s="36"/>
      <c r="M28" s="36"/>
    </row>
    <row r="29" spans="1:13" x14ac:dyDescent="0.25">
      <c r="A29" s="242" t="s">
        <v>56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64"/>
    </row>
    <row r="30" spans="1:13" x14ac:dyDescent="0.25">
      <c r="A30" s="17"/>
      <c r="B30" s="18"/>
      <c r="C30" s="222"/>
      <c r="D30" s="47"/>
      <c r="E30" s="47"/>
      <c r="F30" s="36"/>
      <c r="G30" s="36"/>
      <c r="H30" s="36"/>
      <c r="I30" s="36"/>
      <c r="J30" s="36"/>
      <c r="K30" s="36"/>
      <c r="L30" s="36"/>
      <c r="M30" s="36"/>
    </row>
    <row r="31" spans="1:13" x14ac:dyDescent="0.25">
      <c r="A31" s="10" t="s">
        <v>4</v>
      </c>
      <c r="B31" s="11" t="s">
        <v>5</v>
      </c>
      <c r="C31" s="243" t="s">
        <v>57</v>
      </c>
      <c r="D31" s="246" t="s">
        <v>6</v>
      </c>
      <c r="E31" s="247"/>
      <c r="F31" s="250" t="s">
        <v>7</v>
      </c>
      <c r="G31" s="251"/>
      <c r="H31" s="251"/>
      <c r="I31" s="251"/>
      <c r="J31" s="251"/>
      <c r="K31" s="247"/>
      <c r="L31" s="252" t="s">
        <v>8</v>
      </c>
      <c r="M31" s="253"/>
    </row>
    <row r="32" spans="1:13" x14ac:dyDescent="0.25">
      <c r="A32" s="12" t="s">
        <v>9</v>
      </c>
      <c r="B32" s="13"/>
      <c r="C32" s="244"/>
      <c r="D32" s="248"/>
      <c r="E32" s="249"/>
      <c r="F32" s="252" t="s">
        <v>10</v>
      </c>
      <c r="G32" s="253"/>
      <c r="H32" s="252" t="s">
        <v>11</v>
      </c>
      <c r="I32" s="254"/>
      <c r="J32" s="255" t="s">
        <v>12</v>
      </c>
      <c r="K32" s="256"/>
      <c r="L32" s="255" t="s">
        <v>13</v>
      </c>
      <c r="M32" s="256"/>
    </row>
    <row r="33" spans="1:13" x14ac:dyDescent="0.25">
      <c r="A33" s="14">
        <v>1</v>
      </c>
      <c r="B33" s="23">
        <v>2</v>
      </c>
      <c r="C33" s="245"/>
      <c r="D33" s="38" t="s">
        <v>14</v>
      </c>
      <c r="E33" s="38" t="s">
        <v>58</v>
      </c>
      <c r="F33" s="38" t="s">
        <v>14</v>
      </c>
      <c r="G33" s="38" t="s">
        <v>58</v>
      </c>
      <c r="H33" s="38" t="s">
        <v>14</v>
      </c>
      <c r="I33" s="38" t="s">
        <v>58</v>
      </c>
      <c r="J33" s="38" t="s">
        <v>14</v>
      </c>
      <c r="K33" s="38" t="s">
        <v>58</v>
      </c>
      <c r="L33" s="38" t="s">
        <v>14</v>
      </c>
      <c r="M33" s="38" t="s">
        <v>58</v>
      </c>
    </row>
    <row r="34" spans="1:13" x14ac:dyDescent="0.25">
      <c r="A34" s="5"/>
      <c r="B34" s="15" t="s">
        <v>59</v>
      </c>
      <c r="C34" s="223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D35" s="35"/>
      <c r="E35" s="35"/>
      <c r="F35" s="241" t="s">
        <v>15</v>
      </c>
      <c r="G35" s="241"/>
      <c r="H35" s="241"/>
      <c r="I35" s="24"/>
      <c r="J35" s="24"/>
      <c r="K35" s="24"/>
      <c r="L35" s="5"/>
      <c r="M35" s="5"/>
    </row>
    <row r="36" spans="1:13" ht="30" x14ac:dyDescent="0.25">
      <c r="A36" s="93" t="s">
        <v>90</v>
      </c>
      <c r="B36" s="94" t="s">
        <v>31</v>
      </c>
      <c r="C36" s="224"/>
      <c r="D36" s="96">
        <v>200</v>
      </c>
      <c r="E36" s="96">
        <v>250</v>
      </c>
      <c r="F36" s="95">
        <v>7.84</v>
      </c>
      <c r="G36" s="95">
        <v>9.8000000000000007</v>
      </c>
      <c r="H36" s="95">
        <v>9.2200000000000006</v>
      </c>
      <c r="I36" s="95">
        <v>11.52</v>
      </c>
      <c r="J36" s="95">
        <v>39.51</v>
      </c>
      <c r="K36" s="95">
        <v>49.38</v>
      </c>
      <c r="L36" s="95">
        <v>272</v>
      </c>
      <c r="M36" s="95">
        <v>340</v>
      </c>
    </row>
    <row r="37" spans="1:13" s="92" customFormat="1" ht="22.5" customHeight="1" x14ac:dyDescent="0.25">
      <c r="A37" s="202" t="s">
        <v>92</v>
      </c>
      <c r="B37" s="203" t="s">
        <v>98</v>
      </c>
      <c r="C37" s="67"/>
      <c r="D37" s="96">
        <v>70</v>
      </c>
      <c r="E37" s="96">
        <v>70</v>
      </c>
      <c r="F37" s="95">
        <v>3.91</v>
      </c>
      <c r="G37" s="95">
        <v>3.91</v>
      </c>
      <c r="H37" s="95">
        <v>4.88</v>
      </c>
      <c r="I37" s="95">
        <v>4.88</v>
      </c>
      <c r="J37" s="95">
        <v>17.850000000000001</v>
      </c>
      <c r="K37" s="95">
        <v>17.850000000000001</v>
      </c>
      <c r="L37" s="95">
        <v>130.96</v>
      </c>
      <c r="M37" s="95">
        <v>130.96</v>
      </c>
    </row>
    <row r="38" spans="1:13" x14ac:dyDescent="0.25">
      <c r="A38" s="120" t="s">
        <v>36</v>
      </c>
      <c r="B38" s="98" t="s">
        <v>17</v>
      </c>
      <c r="C38" s="77"/>
      <c r="D38" s="169">
        <v>100</v>
      </c>
      <c r="E38" s="169">
        <v>100</v>
      </c>
      <c r="F38" s="99">
        <v>0.4</v>
      </c>
      <c r="G38" s="99">
        <v>0.4</v>
      </c>
      <c r="H38" s="99">
        <v>0.4</v>
      </c>
      <c r="I38" s="99">
        <v>0.4</v>
      </c>
      <c r="J38" s="99">
        <v>9.5399999999999991</v>
      </c>
      <c r="K38" s="99">
        <v>9.5399999999999991</v>
      </c>
      <c r="L38" s="99">
        <v>44.4</v>
      </c>
      <c r="M38" s="99">
        <v>44.4</v>
      </c>
    </row>
    <row r="39" spans="1:13" s="92" customFormat="1" x14ac:dyDescent="0.25">
      <c r="A39" s="120" t="s">
        <v>35</v>
      </c>
      <c r="B39" s="98" t="s">
        <v>16</v>
      </c>
      <c r="C39" s="225"/>
      <c r="D39" s="169">
        <v>40</v>
      </c>
      <c r="E39" s="169">
        <v>50</v>
      </c>
      <c r="F39" s="99">
        <v>3.12</v>
      </c>
      <c r="G39" s="99">
        <v>3.9</v>
      </c>
      <c r="H39" s="99">
        <v>0.4</v>
      </c>
      <c r="I39" s="99">
        <v>0.5</v>
      </c>
      <c r="J39" s="99">
        <v>19.28</v>
      </c>
      <c r="K39" s="99">
        <v>24.1</v>
      </c>
      <c r="L39" s="99">
        <v>93.44</v>
      </c>
      <c r="M39" s="99">
        <v>116.8</v>
      </c>
    </row>
    <row r="40" spans="1:13" x14ac:dyDescent="0.25">
      <c r="A40" s="97" t="s">
        <v>71</v>
      </c>
      <c r="B40" s="148" t="s">
        <v>18</v>
      </c>
      <c r="C40" s="225"/>
      <c r="D40" s="125">
        <v>200</v>
      </c>
      <c r="E40" s="125">
        <v>200</v>
      </c>
      <c r="F40" s="97">
        <v>0.2</v>
      </c>
      <c r="G40" s="97">
        <v>0.2</v>
      </c>
      <c r="H40" s="97">
        <v>0</v>
      </c>
      <c r="I40" s="97">
        <v>0</v>
      </c>
      <c r="J40" s="97">
        <v>10.38</v>
      </c>
      <c r="K40" s="97">
        <v>10.38</v>
      </c>
      <c r="L40" s="97">
        <v>42.38</v>
      </c>
      <c r="M40" s="97">
        <v>42.38</v>
      </c>
    </row>
    <row r="41" spans="1:13" ht="15.75" x14ac:dyDescent="0.25">
      <c r="A41" s="97"/>
      <c r="B41" s="188" t="s">
        <v>19</v>
      </c>
      <c r="C41" s="104">
        <f>SUM(C36:C40)</f>
        <v>0</v>
      </c>
      <c r="D41" s="179">
        <f>D40+D38+D36+50</f>
        <v>550</v>
      </c>
      <c r="E41" s="179">
        <f>E40+E38+E36+50</f>
        <v>600</v>
      </c>
      <c r="F41" s="180">
        <f t="shared" ref="F41:M41" si="0">SUM(F36:F40)</f>
        <v>15.469999999999999</v>
      </c>
      <c r="G41" s="180">
        <f t="shared" si="0"/>
        <v>18.21</v>
      </c>
      <c r="H41" s="180">
        <f t="shared" si="0"/>
        <v>14.900000000000002</v>
      </c>
      <c r="I41" s="180">
        <f t="shared" si="0"/>
        <v>17.299999999999997</v>
      </c>
      <c r="J41" s="181">
        <f t="shared" si="0"/>
        <v>96.56</v>
      </c>
      <c r="K41" s="181">
        <f t="shared" si="0"/>
        <v>111.25</v>
      </c>
      <c r="L41" s="180">
        <f t="shared" si="0"/>
        <v>583.17999999999995</v>
      </c>
      <c r="M41" s="180">
        <f t="shared" si="0"/>
        <v>674.54</v>
      </c>
    </row>
    <row r="42" spans="1:13" x14ac:dyDescent="0.25">
      <c r="A42" s="149"/>
      <c r="B42" s="183" t="s">
        <v>61</v>
      </c>
      <c r="C42" s="226"/>
      <c r="D42" s="159">
        <v>500</v>
      </c>
      <c r="E42" s="159">
        <v>550</v>
      </c>
      <c r="F42" s="184" t="s">
        <v>62</v>
      </c>
      <c r="G42" s="185" t="s">
        <v>63</v>
      </c>
      <c r="H42" s="184" t="s">
        <v>64</v>
      </c>
      <c r="I42" s="185" t="s">
        <v>65</v>
      </c>
      <c r="J42" s="184" t="s">
        <v>66</v>
      </c>
      <c r="K42" s="185" t="s">
        <v>67</v>
      </c>
      <c r="L42" s="186" t="s">
        <v>68</v>
      </c>
      <c r="M42" s="185" t="s">
        <v>69</v>
      </c>
    </row>
    <row r="43" spans="1:13" x14ac:dyDescent="0.25">
      <c r="A43" s="71"/>
      <c r="B43" s="20"/>
      <c r="C43" s="227"/>
      <c r="D43" s="72"/>
      <c r="E43" s="72"/>
      <c r="F43" s="72"/>
      <c r="G43" s="72"/>
      <c r="H43" s="72"/>
      <c r="I43" s="72"/>
      <c r="J43" s="72"/>
      <c r="K43" s="72"/>
      <c r="L43" s="72"/>
      <c r="M43" s="72"/>
    </row>
    <row r="44" spans="1:13" x14ac:dyDescent="0.25">
      <c r="A44" s="40"/>
      <c r="B44" s="41"/>
      <c r="C44" s="226"/>
      <c r="D44" s="49"/>
      <c r="E44" s="49"/>
      <c r="F44" s="42"/>
      <c r="G44" s="76"/>
      <c r="H44" s="42"/>
      <c r="I44" s="76"/>
      <c r="J44" s="42"/>
      <c r="K44" s="76"/>
      <c r="L44" s="43"/>
      <c r="M44" s="76"/>
    </row>
    <row r="45" spans="1:13" x14ac:dyDescent="0.25">
      <c r="A45" s="17"/>
      <c r="B45" s="44"/>
      <c r="C45" s="228"/>
      <c r="D45" s="17"/>
      <c r="E45" s="17"/>
      <c r="F45" s="45"/>
      <c r="G45" s="45"/>
      <c r="H45" s="45"/>
      <c r="I45" s="45"/>
      <c r="J45" s="45"/>
      <c r="K45" s="45"/>
      <c r="L45" s="45"/>
      <c r="M45" s="45"/>
    </row>
    <row r="46" spans="1:13" x14ac:dyDescent="0.25">
      <c r="B46" s="35" t="s">
        <v>0</v>
      </c>
      <c r="C46" s="218"/>
      <c r="D46" s="17"/>
      <c r="E46" s="17"/>
      <c r="F46" s="36"/>
      <c r="G46" s="36"/>
      <c r="H46" s="36"/>
      <c r="I46" s="59" t="s">
        <v>1</v>
      </c>
      <c r="J46" s="59"/>
      <c r="K46" s="59"/>
      <c r="L46" s="36"/>
      <c r="M46" s="35"/>
    </row>
    <row r="47" spans="1:13" x14ac:dyDescent="0.25">
      <c r="B47" s="35" t="s">
        <v>2</v>
      </c>
      <c r="C47" s="218"/>
      <c r="D47" s="17"/>
      <c r="E47" s="17"/>
      <c r="F47" s="36"/>
      <c r="G47" s="36"/>
      <c r="H47" s="36"/>
      <c r="I47" s="59" t="s">
        <v>52</v>
      </c>
      <c r="J47" s="59"/>
      <c r="K47" s="59"/>
      <c r="L47" s="59"/>
      <c r="M47" s="35"/>
    </row>
    <row r="48" spans="1:13" x14ac:dyDescent="0.25">
      <c r="B48" s="20" t="s">
        <v>3</v>
      </c>
      <c r="C48" s="219"/>
      <c r="D48" s="17"/>
      <c r="E48" s="17"/>
      <c r="F48" s="36"/>
      <c r="G48" s="36"/>
      <c r="H48" s="36"/>
      <c r="I48" s="59" t="s">
        <v>53</v>
      </c>
      <c r="J48" s="59"/>
      <c r="K48" s="59"/>
      <c r="L48" s="59"/>
      <c r="M48" s="35"/>
    </row>
    <row r="49" spans="1:13" x14ac:dyDescent="0.25">
      <c r="A49" s="17"/>
      <c r="B49" s="18"/>
      <c r="C49" s="222"/>
      <c r="D49" s="17"/>
      <c r="E49" s="17"/>
      <c r="F49" s="36"/>
      <c r="G49" s="36"/>
      <c r="H49" s="36"/>
      <c r="I49" s="36"/>
      <c r="J49" s="36"/>
      <c r="K49" s="36"/>
      <c r="L49" s="36"/>
      <c r="M49" s="36"/>
    </row>
    <row r="50" spans="1:13" x14ac:dyDescent="0.25">
      <c r="A50" s="242" t="s">
        <v>56</v>
      </c>
      <c r="B50" s="242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64"/>
    </row>
    <row r="51" spans="1:13" x14ac:dyDescent="0.25">
      <c r="A51" s="17"/>
      <c r="B51" s="18"/>
      <c r="C51" s="222"/>
      <c r="D51" s="47"/>
      <c r="E51" s="47"/>
      <c r="F51" s="36"/>
      <c r="G51" s="36"/>
      <c r="H51" s="36"/>
      <c r="I51" s="36"/>
      <c r="J51" s="36"/>
      <c r="K51" s="36"/>
      <c r="L51" s="36"/>
      <c r="M51" s="36"/>
    </row>
    <row r="52" spans="1:13" x14ac:dyDescent="0.25">
      <c r="A52" s="10" t="s">
        <v>4</v>
      </c>
      <c r="B52" s="11" t="s">
        <v>5</v>
      </c>
      <c r="C52" s="243" t="s">
        <v>57</v>
      </c>
      <c r="D52" s="246" t="s">
        <v>6</v>
      </c>
      <c r="E52" s="247"/>
      <c r="F52" s="250" t="s">
        <v>7</v>
      </c>
      <c r="G52" s="251"/>
      <c r="H52" s="251"/>
      <c r="I52" s="251"/>
      <c r="J52" s="251"/>
      <c r="K52" s="247"/>
      <c r="L52" s="252" t="s">
        <v>8</v>
      </c>
      <c r="M52" s="253"/>
    </row>
    <row r="53" spans="1:13" x14ac:dyDescent="0.25">
      <c r="A53" s="12" t="s">
        <v>9</v>
      </c>
      <c r="B53" s="13"/>
      <c r="C53" s="244"/>
      <c r="D53" s="248"/>
      <c r="E53" s="249"/>
      <c r="F53" s="252" t="s">
        <v>10</v>
      </c>
      <c r="G53" s="253"/>
      <c r="H53" s="252" t="s">
        <v>11</v>
      </c>
      <c r="I53" s="254"/>
      <c r="J53" s="255" t="s">
        <v>12</v>
      </c>
      <c r="K53" s="256"/>
      <c r="L53" s="255" t="s">
        <v>13</v>
      </c>
      <c r="M53" s="256"/>
    </row>
    <row r="54" spans="1:13" x14ac:dyDescent="0.25">
      <c r="A54" s="14">
        <v>1</v>
      </c>
      <c r="B54" s="23">
        <v>2</v>
      </c>
      <c r="C54" s="245"/>
      <c r="D54" s="38" t="s">
        <v>14</v>
      </c>
      <c r="E54" s="38" t="s">
        <v>58</v>
      </c>
      <c r="F54" s="38" t="s">
        <v>14</v>
      </c>
      <c r="G54" s="38" t="s">
        <v>58</v>
      </c>
      <c r="H54" s="38" t="s">
        <v>14</v>
      </c>
      <c r="I54" s="38" t="s">
        <v>58</v>
      </c>
      <c r="J54" s="38" t="s">
        <v>14</v>
      </c>
      <c r="K54" s="38" t="s">
        <v>58</v>
      </c>
      <c r="L54" s="38" t="s">
        <v>14</v>
      </c>
      <c r="M54" s="38" t="s">
        <v>58</v>
      </c>
    </row>
    <row r="55" spans="1:13" x14ac:dyDescent="0.25">
      <c r="A55" s="5"/>
      <c r="B55" s="15" t="s">
        <v>70</v>
      </c>
      <c r="C55" s="223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D56" s="35"/>
      <c r="E56" s="35"/>
      <c r="F56" s="241" t="s">
        <v>15</v>
      </c>
      <c r="G56" s="241"/>
      <c r="H56" s="241"/>
      <c r="I56" s="24"/>
      <c r="J56" s="24"/>
      <c r="K56" s="24"/>
      <c r="L56" s="5"/>
      <c r="M56" s="5"/>
    </row>
    <row r="57" spans="1:13" x14ac:dyDescent="0.25">
      <c r="A57" s="169" t="s">
        <v>32</v>
      </c>
      <c r="B57" s="100" t="s">
        <v>24</v>
      </c>
      <c r="C57" s="66"/>
      <c r="D57" s="169">
        <v>60</v>
      </c>
      <c r="E57" s="169">
        <v>100</v>
      </c>
      <c r="F57" s="112">
        <v>1.02</v>
      </c>
      <c r="G57" s="112">
        <v>1.7</v>
      </c>
      <c r="H57" s="112">
        <v>3</v>
      </c>
      <c r="I57" s="112">
        <v>5</v>
      </c>
      <c r="J57" s="112">
        <v>5.07</v>
      </c>
      <c r="K57" s="112">
        <v>8.4540000000000006</v>
      </c>
      <c r="L57" s="112">
        <v>51.42</v>
      </c>
      <c r="M57" s="112">
        <v>85.7</v>
      </c>
    </row>
    <row r="58" spans="1:13" x14ac:dyDescent="0.25">
      <c r="A58" s="93" t="s">
        <v>33</v>
      </c>
      <c r="B58" s="94" t="s">
        <v>30</v>
      </c>
      <c r="C58" s="67"/>
      <c r="D58" s="96">
        <v>90</v>
      </c>
      <c r="E58" s="96">
        <v>100</v>
      </c>
      <c r="F58" s="95">
        <v>8.6</v>
      </c>
      <c r="G58" s="95">
        <v>9.5500000000000007</v>
      </c>
      <c r="H58" s="95">
        <v>9.6</v>
      </c>
      <c r="I58" s="95">
        <v>10.67</v>
      </c>
      <c r="J58" s="95">
        <v>2.7</v>
      </c>
      <c r="K58" s="95">
        <v>3</v>
      </c>
      <c r="L58" s="95">
        <v>131.6</v>
      </c>
      <c r="M58" s="95">
        <v>146.03</v>
      </c>
    </row>
    <row r="59" spans="1:13" x14ac:dyDescent="0.25">
      <c r="A59" s="97" t="s">
        <v>34</v>
      </c>
      <c r="B59" s="148" t="s">
        <v>25</v>
      </c>
      <c r="C59" s="225"/>
      <c r="D59" s="118">
        <v>150</v>
      </c>
      <c r="E59" s="118">
        <v>180</v>
      </c>
      <c r="F59" s="118">
        <v>8.3000000000000007</v>
      </c>
      <c r="G59" s="118">
        <v>9.9600000000000009</v>
      </c>
      <c r="H59" s="118">
        <v>6.3</v>
      </c>
      <c r="I59" s="118">
        <v>7.56</v>
      </c>
      <c r="J59" s="118">
        <v>36</v>
      </c>
      <c r="K59" s="118">
        <v>43.2</v>
      </c>
      <c r="L59" s="97">
        <v>233.7</v>
      </c>
      <c r="M59" s="97">
        <v>280.44</v>
      </c>
    </row>
    <row r="60" spans="1:13" x14ac:dyDescent="0.25">
      <c r="A60" s="120" t="s">
        <v>35</v>
      </c>
      <c r="B60" s="98" t="s">
        <v>16</v>
      </c>
      <c r="C60" s="225"/>
      <c r="D60" s="169">
        <v>50</v>
      </c>
      <c r="E60" s="169">
        <v>50</v>
      </c>
      <c r="F60" s="99">
        <v>3.9</v>
      </c>
      <c r="G60" s="99">
        <v>3.9</v>
      </c>
      <c r="H60" s="99">
        <v>0.5</v>
      </c>
      <c r="I60" s="99">
        <v>0.5</v>
      </c>
      <c r="J60" s="99">
        <v>24.1</v>
      </c>
      <c r="K60" s="99">
        <v>24.1</v>
      </c>
      <c r="L60" s="99">
        <v>116.8</v>
      </c>
      <c r="M60" s="99">
        <v>116.8</v>
      </c>
    </row>
    <row r="61" spans="1:13" x14ac:dyDescent="0.25">
      <c r="A61" s="91" t="s">
        <v>60</v>
      </c>
      <c r="B61" s="148" t="s">
        <v>21</v>
      </c>
      <c r="C61" s="225"/>
      <c r="D61" s="97">
        <v>200</v>
      </c>
      <c r="E61" s="97">
        <v>200</v>
      </c>
      <c r="F61" s="97">
        <v>0.3</v>
      </c>
      <c r="G61" s="97">
        <v>0.3</v>
      </c>
      <c r="H61" s="97">
        <v>0</v>
      </c>
      <c r="I61" s="97">
        <v>0</v>
      </c>
      <c r="J61" s="97">
        <v>10.58</v>
      </c>
      <c r="K61" s="97">
        <v>10.58</v>
      </c>
      <c r="L61" s="97">
        <v>43.52</v>
      </c>
      <c r="M61" s="97">
        <v>43.52</v>
      </c>
    </row>
    <row r="62" spans="1:13" ht="15.75" x14ac:dyDescent="0.25">
      <c r="A62" s="97"/>
      <c r="B62" s="178" t="s">
        <v>19</v>
      </c>
      <c r="C62" s="104">
        <f t="shared" ref="C62:M62" si="1">SUM(C57:C61)</f>
        <v>0</v>
      </c>
      <c r="D62" s="180">
        <f t="shared" si="1"/>
        <v>550</v>
      </c>
      <c r="E62" s="180">
        <f t="shared" si="1"/>
        <v>630</v>
      </c>
      <c r="F62" s="180">
        <f t="shared" si="1"/>
        <v>22.12</v>
      </c>
      <c r="G62" s="180">
        <f t="shared" si="1"/>
        <v>25.41</v>
      </c>
      <c r="H62" s="180">
        <f t="shared" si="1"/>
        <v>19.399999999999999</v>
      </c>
      <c r="I62" s="180">
        <f t="shared" si="1"/>
        <v>23.73</v>
      </c>
      <c r="J62" s="181">
        <f t="shared" si="1"/>
        <v>78.45</v>
      </c>
      <c r="K62" s="181">
        <f t="shared" si="1"/>
        <v>89.334000000000003</v>
      </c>
      <c r="L62" s="180">
        <f t="shared" si="1"/>
        <v>577.04</v>
      </c>
      <c r="M62" s="180">
        <f t="shared" si="1"/>
        <v>672.49</v>
      </c>
    </row>
    <row r="63" spans="1:13" x14ac:dyDescent="0.25">
      <c r="A63" s="176"/>
      <c r="B63" s="116"/>
      <c r="C63" s="227"/>
      <c r="D63" s="182"/>
      <c r="E63" s="182"/>
      <c r="F63" s="182"/>
      <c r="G63" s="182"/>
      <c r="H63" s="182"/>
      <c r="I63" s="182"/>
      <c r="J63" s="182"/>
      <c r="K63" s="182"/>
      <c r="L63" s="182"/>
      <c r="M63" s="182"/>
    </row>
    <row r="64" spans="1:13" x14ac:dyDescent="0.25">
      <c r="A64" s="149"/>
      <c r="B64" s="183" t="s">
        <v>61</v>
      </c>
      <c r="C64" s="226"/>
      <c r="D64" s="159">
        <v>500</v>
      </c>
      <c r="E64" s="159">
        <v>550</v>
      </c>
      <c r="F64" s="184" t="s">
        <v>62</v>
      </c>
      <c r="G64" s="185" t="s">
        <v>63</v>
      </c>
      <c r="H64" s="184" t="s">
        <v>64</v>
      </c>
      <c r="I64" s="185" t="s">
        <v>65</v>
      </c>
      <c r="J64" s="184" t="s">
        <v>66</v>
      </c>
      <c r="K64" s="185" t="s">
        <v>67</v>
      </c>
      <c r="L64" s="186" t="s">
        <v>68</v>
      </c>
      <c r="M64" s="185" t="s">
        <v>69</v>
      </c>
    </row>
    <row r="65" spans="1:13" s="92" customFormat="1" x14ac:dyDescent="0.25">
      <c r="A65" s="149"/>
      <c r="B65" s="150"/>
      <c r="C65" s="226"/>
      <c r="D65" s="159"/>
      <c r="E65" s="159"/>
      <c r="F65" s="151"/>
      <c r="G65" s="187"/>
      <c r="H65" s="151"/>
      <c r="I65" s="187"/>
      <c r="J65" s="151"/>
      <c r="K65" s="187"/>
      <c r="L65" s="152"/>
      <c r="M65" s="187"/>
    </row>
    <row r="66" spans="1:13" s="92" customFormat="1" x14ac:dyDescent="0.25">
      <c r="A66" s="149"/>
      <c r="B66" s="150"/>
      <c r="C66" s="226"/>
      <c r="D66" s="159"/>
      <c r="E66" s="159"/>
      <c r="F66" s="151"/>
      <c r="G66" s="187"/>
      <c r="H66" s="151"/>
      <c r="I66" s="187"/>
      <c r="J66" s="151"/>
      <c r="K66" s="187"/>
      <c r="L66" s="152"/>
      <c r="M66" s="187"/>
    </row>
    <row r="67" spans="1:13" x14ac:dyDescent="0.25">
      <c r="A67" s="17"/>
      <c r="B67" s="18"/>
      <c r="C67" s="229"/>
      <c r="D67" s="17"/>
      <c r="E67" s="17"/>
      <c r="F67" s="36"/>
      <c r="G67" s="36"/>
      <c r="H67" s="36"/>
      <c r="I67" s="36"/>
      <c r="J67" s="36"/>
      <c r="K67" s="36"/>
      <c r="L67" s="46"/>
      <c r="M67" s="46"/>
    </row>
    <row r="68" spans="1:13" x14ac:dyDescent="0.25">
      <c r="B68" s="35" t="s">
        <v>0</v>
      </c>
      <c r="C68" s="218"/>
      <c r="D68" s="17"/>
      <c r="E68" s="17"/>
      <c r="F68" s="36"/>
      <c r="G68" s="36"/>
      <c r="H68" s="36"/>
      <c r="I68" s="59" t="s">
        <v>1</v>
      </c>
      <c r="J68" s="59"/>
      <c r="K68" s="59"/>
      <c r="L68" s="36"/>
      <c r="M68" s="35"/>
    </row>
    <row r="69" spans="1:13" x14ac:dyDescent="0.25">
      <c r="B69" s="35" t="s">
        <v>2</v>
      </c>
      <c r="C69" s="218"/>
      <c r="D69" s="17"/>
      <c r="E69" s="17"/>
      <c r="F69" s="36"/>
      <c r="G69" s="36"/>
      <c r="H69" s="36"/>
      <c r="I69" s="59" t="s">
        <v>52</v>
      </c>
      <c r="J69" s="59"/>
      <c r="K69" s="59"/>
      <c r="L69" s="59"/>
      <c r="M69" s="35"/>
    </row>
    <row r="70" spans="1:13" x14ac:dyDescent="0.25">
      <c r="B70" s="20" t="s">
        <v>3</v>
      </c>
      <c r="C70" s="219"/>
      <c r="D70" s="17"/>
      <c r="E70" s="17"/>
      <c r="F70" s="36"/>
      <c r="G70" s="36"/>
      <c r="H70" s="36"/>
      <c r="I70" s="59" t="s">
        <v>53</v>
      </c>
      <c r="J70" s="59"/>
      <c r="K70" s="59"/>
      <c r="L70" s="59"/>
      <c r="M70" s="35"/>
    </row>
    <row r="71" spans="1:13" x14ac:dyDescent="0.25">
      <c r="A71" s="17"/>
      <c r="B71" s="18"/>
      <c r="C71" s="222"/>
      <c r="D71" s="17"/>
      <c r="E71" s="17"/>
      <c r="F71" s="36"/>
      <c r="G71" s="36"/>
      <c r="H71" s="36"/>
      <c r="I71" s="36"/>
      <c r="J71" s="36"/>
      <c r="K71" s="36"/>
      <c r="L71" s="36"/>
      <c r="M71" s="36"/>
    </row>
    <row r="72" spans="1:13" x14ac:dyDescent="0.25">
      <c r="A72" s="242" t="s">
        <v>56</v>
      </c>
      <c r="B72" s="242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64"/>
    </row>
    <row r="73" spans="1:13" x14ac:dyDescent="0.25">
      <c r="A73" s="17"/>
      <c r="B73" s="18"/>
      <c r="C73" s="222"/>
      <c r="D73" s="47"/>
      <c r="E73" s="47"/>
      <c r="F73" s="36"/>
      <c r="G73" s="36"/>
      <c r="H73" s="36"/>
      <c r="I73" s="36"/>
      <c r="J73" s="36"/>
      <c r="K73" s="36"/>
      <c r="L73" s="36"/>
      <c r="M73" s="36"/>
    </row>
    <row r="74" spans="1:13" x14ac:dyDescent="0.25">
      <c r="A74" s="10" t="s">
        <v>4</v>
      </c>
      <c r="B74" s="11" t="s">
        <v>5</v>
      </c>
      <c r="C74" s="243" t="s">
        <v>57</v>
      </c>
      <c r="D74" s="246" t="s">
        <v>6</v>
      </c>
      <c r="E74" s="247"/>
      <c r="F74" s="250" t="s">
        <v>7</v>
      </c>
      <c r="G74" s="251"/>
      <c r="H74" s="251"/>
      <c r="I74" s="251"/>
      <c r="J74" s="251"/>
      <c r="K74" s="247"/>
      <c r="L74" s="252" t="s">
        <v>8</v>
      </c>
      <c r="M74" s="253"/>
    </row>
    <row r="75" spans="1:13" x14ac:dyDescent="0.25">
      <c r="A75" s="12" t="s">
        <v>9</v>
      </c>
      <c r="B75" s="13"/>
      <c r="C75" s="244"/>
      <c r="D75" s="248"/>
      <c r="E75" s="249"/>
      <c r="F75" s="252" t="s">
        <v>10</v>
      </c>
      <c r="G75" s="253"/>
      <c r="H75" s="252" t="s">
        <v>11</v>
      </c>
      <c r="I75" s="254"/>
      <c r="J75" s="255" t="s">
        <v>12</v>
      </c>
      <c r="K75" s="256"/>
      <c r="L75" s="255" t="s">
        <v>13</v>
      </c>
      <c r="M75" s="256"/>
    </row>
    <row r="76" spans="1:13" x14ac:dyDescent="0.25">
      <c r="A76" s="14">
        <v>1</v>
      </c>
      <c r="B76" s="23">
        <v>2</v>
      </c>
      <c r="C76" s="245"/>
      <c r="D76" s="38" t="s">
        <v>14</v>
      </c>
      <c r="E76" s="38" t="s">
        <v>58</v>
      </c>
      <c r="F76" s="38" t="s">
        <v>14</v>
      </c>
      <c r="G76" s="38" t="s">
        <v>58</v>
      </c>
      <c r="H76" s="38" t="s">
        <v>14</v>
      </c>
      <c r="I76" s="38" t="s">
        <v>58</v>
      </c>
      <c r="J76" s="38" t="s">
        <v>14</v>
      </c>
      <c r="K76" s="38" t="s">
        <v>58</v>
      </c>
      <c r="L76" s="38" t="s">
        <v>14</v>
      </c>
      <c r="M76" s="38" t="s">
        <v>58</v>
      </c>
    </row>
    <row r="77" spans="1:13" x14ac:dyDescent="0.25">
      <c r="A77" s="5"/>
      <c r="B77" s="15" t="s">
        <v>72</v>
      </c>
      <c r="C77" s="223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D78" s="35"/>
      <c r="E78" s="35"/>
      <c r="F78" s="241" t="s">
        <v>15</v>
      </c>
      <c r="G78" s="241"/>
      <c r="H78" s="241"/>
      <c r="I78" s="24"/>
      <c r="J78" s="24"/>
      <c r="K78" s="24"/>
      <c r="L78" s="5"/>
      <c r="M78" s="5"/>
    </row>
    <row r="79" spans="1:13" s="147" customFormat="1" x14ac:dyDescent="0.25">
      <c r="A79" s="138" t="s">
        <v>26</v>
      </c>
      <c r="B79" s="211" t="s">
        <v>73</v>
      </c>
      <c r="C79" s="115"/>
      <c r="D79" s="170">
        <v>60</v>
      </c>
      <c r="E79" s="170">
        <v>100</v>
      </c>
      <c r="F79" s="170">
        <v>0.66</v>
      </c>
      <c r="G79" s="170">
        <v>1.1000000000000001</v>
      </c>
      <c r="H79" s="170">
        <v>0.6</v>
      </c>
      <c r="I79" s="170">
        <v>1</v>
      </c>
      <c r="J79" s="170">
        <v>2.2799999999999998</v>
      </c>
      <c r="K79" s="170">
        <v>3.8</v>
      </c>
      <c r="L79" s="170">
        <v>13.2</v>
      </c>
      <c r="M79" s="170">
        <v>22</v>
      </c>
    </row>
    <row r="80" spans="1:13" s="147" customFormat="1" x14ac:dyDescent="0.25">
      <c r="A80" s="157" t="s">
        <v>43</v>
      </c>
      <c r="B80" s="158" t="s">
        <v>93</v>
      </c>
      <c r="C80" s="225"/>
      <c r="D80" s="169">
        <v>90</v>
      </c>
      <c r="E80" s="169">
        <v>100</v>
      </c>
      <c r="F80" s="169">
        <v>11.7</v>
      </c>
      <c r="G80" s="169">
        <v>13</v>
      </c>
      <c r="H80" s="169">
        <v>13.7</v>
      </c>
      <c r="I80" s="169">
        <v>15.22</v>
      </c>
      <c r="J80" s="169">
        <v>12</v>
      </c>
      <c r="K80" s="169">
        <v>13.33</v>
      </c>
      <c r="L80" s="169">
        <v>218.1</v>
      </c>
      <c r="M80" s="169">
        <v>242.33</v>
      </c>
    </row>
    <row r="81" spans="1:13" s="147" customFormat="1" x14ac:dyDescent="0.25">
      <c r="A81" s="138" t="s">
        <v>28</v>
      </c>
      <c r="B81" s="212" t="s">
        <v>74</v>
      </c>
      <c r="C81" s="230"/>
      <c r="D81" s="213">
        <v>150</v>
      </c>
      <c r="E81" s="213">
        <v>180</v>
      </c>
      <c r="F81" s="170">
        <v>5.4</v>
      </c>
      <c r="G81" s="170">
        <v>6.48</v>
      </c>
      <c r="H81" s="213">
        <v>4.9000000000000004</v>
      </c>
      <c r="I81" s="213">
        <v>5.88</v>
      </c>
      <c r="J81" s="170">
        <v>32.799999999999997</v>
      </c>
      <c r="K81" s="170">
        <v>39.56</v>
      </c>
      <c r="L81" s="170">
        <v>196.8</v>
      </c>
      <c r="M81" s="170">
        <v>236.16</v>
      </c>
    </row>
    <row r="82" spans="1:13" s="147" customFormat="1" x14ac:dyDescent="0.25">
      <c r="A82" s="142" t="s">
        <v>27</v>
      </c>
      <c r="B82" s="214" t="s">
        <v>39</v>
      </c>
      <c r="C82" s="225"/>
      <c r="D82" s="215">
        <v>50</v>
      </c>
      <c r="E82" s="215">
        <v>50</v>
      </c>
      <c r="F82" s="216">
        <v>2.8</v>
      </c>
      <c r="G82" s="97">
        <v>2.8</v>
      </c>
      <c r="H82" s="97">
        <v>0.55000000000000004</v>
      </c>
      <c r="I82" s="97">
        <v>0.55000000000000004</v>
      </c>
      <c r="J82" s="174">
        <v>24.7</v>
      </c>
      <c r="K82" s="174">
        <v>24.7</v>
      </c>
      <c r="L82" s="97">
        <v>114.95</v>
      </c>
      <c r="M82" s="97">
        <v>114.95</v>
      </c>
    </row>
    <row r="83" spans="1:13" s="147" customFormat="1" x14ac:dyDescent="0.25">
      <c r="A83" s="97" t="s">
        <v>75</v>
      </c>
      <c r="B83" s="148" t="s">
        <v>76</v>
      </c>
      <c r="C83" s="125"/>
      <c r="D83" s="97">
        <v>200</v>
      </c>
      <c r="E83" s="97">
        <v>200</v>
      </c>
      <c r="F83" s="97">
        <v>0.16</v>
      </c>
      <c r="G83" s="97">
        <v>0.16</v>
      </c>
      <c r="H83" s="97">
        <v>0.08</v>
      </c>
      <c r="I83" s="97">
        <v>0.08</v>
      </c>
      <c r="J83" s="97">
        <v>7.18</v>
      </c>
      <c r="K83" s="97">
        <v>7.18</v>
      </c>
      <c r="L83" s="97">
        <v>30.08</v>
      </c>
      <c r="M83" s="97">
        <v>30.08</v>
      </c>
    </row>
    <row r="84" spans="1:13" ht="15.75" x14ac:dyDescent="0.25">
      <c r="A84" s="79"/>
      <c r="B84" s="80" t="s">
        <v>19</v>
      </c>
      <c r="C84" s="104">
        <f>SUM(C79:C83)</f>
        <v>0</v>
      </c>
      <c r="D84" s="180">
        <f t="shared" ref="D84:M84" si="2">SUM(D79:D83)</f>
        <v>550</v>
      </c>
      <c r="E84" s="180">
        <f t="shared" si="2"/>
        <v>630</v>
      </c>
      <c r="F84" s="69">
        <f t="shared" si="2"/>
        <v>20.72</v>
      </c>
      <c r="G84" s="69">
        <f t="shared" si="2"/>
        <v>23.54</v>
      </c>
      <c r="H84" s="69">
        <f t="shared" si="2"/>
        <v>19.829999999999998</v>
      </c>
      <c r="I84" s="69">
        <f t="shared" si="2"/>
        <v>22.729999999999997</v>
      </c>
      <c r="J84" s="70">
        <f t="shared" si="2"/>
        <v>78.960000000000008</v>
      </c>
      <c r="K84" s="70">
        <f t="shared" si="2"/>
        <v>88.57</v>
      </c>
      <c r="L84" s="69">
        <f t="shared" si="2"/>
        <v>573.13000000000011</v>
      </c>
      <c r="M84" s="69">
        <f t="shared" si="2"/>
        <v>645.5200000000001</v>
      </c>
    </row>
    <row r="85" spans="1:13" ht="18.75" x14ac:dyDescent="0.25">
      <c r="A85" s="71"/>
      <c r="B85" s="81"/>
      <c r="C85" s="82"/>
      <c r="D85" s="72"/>
      <c r="E85" s="72"/>
      <c r="F85" s="72"/>
      <c r="G85" s="72"/>
      <c r="H85" s="72"/>
      <c r="I85" s="72"/>
      <c r="J85" s="72"/>
      <c r="K85" s="72"/>
      <c r="L85" s="72"/>
      <c r="M85" s="72"/>
    </row>
    <row r="86" spans="1:13" x14ac:dyDescent="0.25">
      <c r="A86" s="40"/>
      <c r="B86" s="73" t="s">
        <v>61</v>
      </c>
      <c r="C86" s="226"/>
      <c r="D86" s="49">
        <v>500</v>
      </c>
      <c r="E86" s="49">
        <v>550</v>
      </c>
      <c r="F86" s="83" t="s">
        <v>62</v>
      </c>
      <c r="G86" s="75" t="s">
        <v>63</v>
      </c>
      <c r="H86" s="74" t="s">
        <v>64</v>
      </c>
      <c r="I86" s="75" t="s">
        <v>65</v>
      </c>
      <c r="J86" s="83" t="s">
        <v>66</v>
      </c>
      <c r="K86" s="75" t="s">
        <v>67</v>
      </c>
      <c r="L86" s="84" t="s">
        <v>68</v>
      </c>
      <c r="M86" s="75" t="s">
        <v>69</v>
      </c>
    </row>
    <row r="87" spans="1:13" x14ac:dyDescent="0.25">
      <c r="A87" s="17"/>
      <c r="B87" s="44"/>
      <c r="C87" s="228"/>
      <c r="D87" s="17"/>
      <c r="E87" s="17"/>
      <c r="F87" s="45"/>
      <c r="G87" s="45"/>
      <c r="H87" s="45"/>
      <c r="I87" s="45"/>
      <c r="J87" s="45"/>
      <c r="K87" s="45"/>
      <c r="L87" s="45"/>
      <c r="M87" s="45"/>
    </row>
    <row r="88" spans="1:13" x14ac:dyDescent="0.25">
      <c r="A88" s="17"/>
      <c r="B88" s="18"/>
      <c r="C88" s="229"/>
      <c r="D88" s="17"/>
      <c r="E88" s="17"/>
      <c r="F88" s="36"/>
      <c r="G88" s="36"/>
      <c r="H88" s="36"/>
      <c r="I88" s="36"/>
      <c r="J88" s="36"/>
      <c r="K88" s="36"/>
      <c r="L88" s="46"/>
      <c r="M88" s="46"/>
    </row>
    <row r="89" spans="1:13" x14ac:dyDescent="0.25">
      <c r="A89" s="17"/>
      <c r="B89" s="18"/>
      <c r="C89" s="229"/>
      <c r="D89" s="47"/>
      <c r="E89" s="47"/>
      <c r="F89" s="45"/>
      <c r="G89" s="45"/>
      <c r="H89" s="45"/>
      <c r="I89" s="45"/>
      <c r="J89" s="45"/>
      <c r="K89" s="45"/>
      <c r="L89" s="45"/>
      <c r="M89" s="45"/>
    </row>
    <row r="90" spans="1:13" x14ac:dyDescent="0.25">
      <c r="B90" s="35" t="s">
        <v>0</v>
      </c>
      <c r="C90" s="218"/>
      <c r="D90" s="17"/>
      <c r="E90" s="17"/>
      <c r="F90" s="36"/>
      <c r="G90" s="36"/>
      <c r="H90" s="36"/>
      <c r="I90" s="59" t="s">
        <v>1</v>
      </c>
      <c r="J90" s="59"/>
      <c r="K90" s="59"/>
      <c r="L90" s="36"/>
      <c r="M90" s="35"/>
    </row>
    <row r="91" spans="1:13" x14ac:dyDescent="0.25">
      <c r="B91" s="35" t="s">
        <v>2</v>
      </c>
      <c r="C91" s="218"/>
      <c r="D91" s="17"/>
      <c r="E91" s="17"/>
      <c r="F91" s="36"/>
      <c r="G91" s="36"/>
      <c r="H91" s="36"/>
      <c r="I91" s="59" t="s">
        <v>52</v>
      </c>
      <c r="J91" s="59"/>
      <c r="K91" s="59"/>
      <c r="L91" s="59"/>
      <c r="M91" s="35"/>
    </row>
    <row r="92" spans="1:13" x14ac:dyDescent="0.25">
      <c r="B92" s="20" t="s">
        <v>3</v>
      </c>
      <c r="C92" s="219"/>
      <c r="D92" s="17"/>
      <c r="E92" s="17"/>
      <c r="F92" s="36"/>
      <c r="G92" s="36"/>
      <c r="H92" s="36"/>
      <c r="I92" s="59" t="s">
        <v>53</v>
      </c>
      <c r="J92" s="59"/>
      <c r="K92" s="59"/>
      <c r="L92" s="59"/>
      <c r="M92" s="35"/>
    </row>
    <row r="93" spans="1:13" x14ac:dyDescent="0.25">
      <c r="A93" s="17"/>
      <c r="B93" s="18"/>
      <c r="C93" s="222"/>
      <c r="D93" s="17"/>
      <c r="E93" s="17"/>
      <c r="F93" s="36"/>
      <c r="G93" s="36"/>
      <c r="H93" s="36"/>
      <c r="I93" s="36"/>
      <c r="J93" s="36"/>
      <c r="K93" s="36"/>
      <c r="L93" s="36"/>
      <c r="M93" s="36"/>
    </row>
    <row r="94" spans="1:13" x14ac:dyDescent="0.25">
      <c r="A94" s="242" t="s">
        <v>56</v>
      </c>
      <c r="B94" s="242"/>
      <c r="C94" s="242"/>
      <c r="D94" s="242"/>
      <c r="E94" s="242"/>
      <c r="F94" s="242"/>
      <c r="G94" s="242"/>
      <c r="H94" s="242"/>
      <c r="I94" s="242"/>
      <c r="J94" s="242"/>
      <c r="K94" s="242"/>
      <c r="L94" s="242"/>
      <c r="M94" s="64"/>
    </row>
    <row r="95" spans="1:13" x14ac:dyDescent="0.25">
      <c r="A95" s="17"/>
      <c r="B95" s="18"/>
      <c r="C95" s="222"/>
      <c r="D95" s="47"/>
      <c r="E95" s="47"/>
      <c r="F95" s="36"/>
      <c r="G95" s="36"/>
      <c r="H95" s="36"/>
      <c r="I95" s="36"/>
      <c r="J95" s="36"/>
      <c r="K95" s="36"/>
      <c r="L95" s="36"/>
      <c r="M95" s="36"/>
    </row>
    <row r="96" spans="1:13" x14ac:dyDescent="0.25">
      <c r="A96" s="10" t="s">
        <v>4</v>
      </c>
      <c r="B96" s="11" t="s">
        <v>5</v>
      </c>
      <c r="C96" s="243" t="s">
        <v>57</v>
      </c>
      <c r="D96" s="246" t="s">
        <v>6</v>
      </c>
      <c r="E96" s="247"/>
      <c r="F96" s="250" t="s">
        <v>7</v>
      </c>
      <c r="G96" s="251"/>
      <c r="H96" s="251"/>
      <c r="I96" s="251"/>
      <c r="J96" s="251"/>
      <c r="K96" s="247"/>
      <c r="L96" s="252" t="s">
        <v>8</v>
      </c>
      <c r="M96" s="253"/>
    </row>
    <row r="97" spans="1:13" x14ac:dyDescent="0.25">
      <c r="A97" s="12" t="s">
        <v>9</v>
      </c>
      <c r="B97" s="13"/>
      <c r="C97" s="244"/>
      <c r="D97" s="248"/>
      <c r="E97" s="249"/>
      <c r="F97" s="252" t="s">
        <v>10</v>
      </c>
      <c r="G97" s="253"/>
      <c r="H97" s="252" t="s">
        <v>11</v>
      </c>
      <c r="I97" s="254"/>
      <c r="J97" s="255" t="s">
        <v>12</v>
      </c>
      <c r="K97" s="256"/>
      <c r="L97" s="255" t="s">
        <v>13</v>
      </c>
      <c r="M97" s="256"/>
    </row>
    <row r="98" spans="1:13" x14ac:dyDescent="0.25">
      <c r="A98" s="14">
        <v>1</v>
      </c>
      <c r="B98" s="23">
        <v>2</v>
      </c>
      <c r="C98" s="245"/>
      <c r="D98" s="38" t="s">
        <v>14</v>
      </c>
      <c r="E98" s="38" t="s">
        <v>58</v>
      </c>
      <c r="F98" s="38" t="s">
        <v>14</v>
      </c>
      <c r="G98" s="38" t="s">
        <v>58</v>
      </c>
      <c r="H98" s="38" t="s">
        <v>14</v>
      </c>
      <c r="I98" s="38" t="s">
        <v>58</v>
      </c>
      <c r="J98" s="38" t="s">
        <v>14</v>
      </c>
      <c r="K98" s="38" t="s">
        <v>58</v>
      </c>
      <c r="L98" s="38" t="s">
        <v>14</v>
      </c>
      <c r="M98" s="38" t="s">
        <v>58</v>
      </c>
    </row>
    <row r="99" spans="1:13" x14ac:dyDescent="0.25">
      <c r="A99" s="5"/>
      <c r="B99" s="15" t="s">
        <v>77</v>
      </c>
      <c r="C99" s="223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D100" s="35"/>
      <c r="E100" s="35"/>
      <c r="F100" s="241" t="s">
        <v>15</v>
      </c>
      <c r="G100" s="241"/>
      <c r="H100" s="241"/>
      <c r="I100" s="24"/>
      <c r="J100" s="24"/>
      <c r="K100" s="24"/>
      <c r="L100" s="5"/>
      <c r="M100" s="5"/>
    </row>
    <row r="101" spans="1:13" s="204" customFormat="1" ht="30" x14ac:dyDescent="0.25">
      <c r="A101" s="91" t="s">
        <v>94</v>
      </c>
      <c r="B101" s="207" t="s">
        <v>96</v>
      </c>
      <c r="C101" s="125"/>
      <c r="D101" s="97">
        <v>200</v>
      </c>
      <c r="E101" s="97">
        <v>250</v>
      </c>
      <c r="F101" s="97">
        <v>9.0500000000000007</v>
      </c>
      <c r="G101" s="97">
        <v>11.31</v>
      </c>
      <c r="H101" s="97">
        <v>11.36</v>
      </c>
      <c r="I101" s="97">
        <v>14.2</v>
      </c>
      <c r="J101" s="97">
        <v>31.3</v>
      </c>
      <c r="K101" s="97">
        <v>39.119999999999997</v>
      </c>
      <c r="L101" s="97">
        <v>263.64</v>
      </c>
      <c r="M101" s="97">
        <v>329.52</v>
      </c>
    </row>
    <row r="102" spans="1:13" s="204" customFormat="1" x14ac:dyDescent="0.25">
      <c r="A102" s="120" t="s">
        <v>36</v>
      </c>
      <c r="B102" s="98" t="s">
        <v>17</v>
      </c>
      <c r="C102" s="77"/>
      <c r="D102" s="169">
        <v>100</v>
      </c>
      <c r="E102" s="169">
        <v>100</v>
      </c>
      <c r="F102" s="99">
        <v>0.4</v>
      </c>
      <c r="G102" s="99">
        <v>0.4</v>
      </c>
      <c r="H102" s="99">
        <v>0.4</v>
      </c>
      <c r="I102" s="99">
        <v>0.4</v>
      </c>
      <c r="J102" s="99">
        <v>9.5399999999999991</v>
      </c>
      <c r="K102" s="99">
        <v>9.5399999999999991</v>
      </c>
      <c r="L102" s="99">
        <v>44.4</v>
      </c>
      <c r="M102" s="99">
        <v>44.4</v>
      </c>
    </row>
    <row r="103" spans="1:13" s="204" customFormat="1" x14ac:dyDescent="0.25">
      <c r="A103" s="120" t="s">
        <v>106</v>
      </c>
      <c r="B103" s="98" t="s">
        <v>107</v>
      </c>
      <c r="C103" s="231"/>
      <c r="D103" s="169">
        <v>50</v>
      </c>
      <c r="E103" s="169">
        <v>50</v>
      </c>
      <c r="F103" s="132">
        <v>6.54</v>
      </c>
      <c r="G103" s="132">
        <v>6.54</v>
      </c>
      <c r="H103" s="132">
        <v>4.04</v>
      </c>
      <c r="I103" s="132">
        <v>4.04</v>
      </c>
      <c r="J103" s="132">
        <v>19.37</v>
      </c>
      <c r="K103" s="132">
        <v>19.37</v>
      </c>
      <c r="L103" s="132">
        <v>140</v>
      </c>
      <c r="M103" s="132">
        <v>140</v>
      </c>
    </row>
    <row r="104" spans="1:13" s="204" customFormat="1" x14ac:dyDescent="0.25">
      <c r="A104" s="97" t="s">
        <v>71</v>
      </c>
      <c r="B104" s="148" t="s">
        <v>18</v>
      </c>
      <c r="C104" s="225"/>
      <c r="D104" s="125">
        <v>200</v>
      </c>
      <c r="E104" s="125">
        <v>200</v>
      </c>
      <c r="F104" s="97">
        <v>0.2</v>
      </c>
      <c r="G104" s="97">
        <v>0.2</v>
      </c>
      <c r="H104" s="97">
        <v>0</v>
      </c>
      <c r="I104" s="97">
        <v>0</v>
      </c>
      <c r="J104" s="97">
        <v>10.38</v>
      </c>
      <c r="K104" s="97">
        <v>10.38</v>
      </c>
      <c r="L104" s="97">
        <v>42.38</v>
      </c>
      <c r="M104" s="97">
        <v>42.38</v>
      </c>
    </row>
    <row r="105" spans="1:13" s="206" customFormat="1" x14ac:dyDescent="0.25">
      <c r="A105" s="169"/>
      <c r="B105" s="100" t="s">
        <v>19</v>
      </c>
      <c r="C105" s="232">
        <f>SUM(C101:C104)</f>
        <v>0</v>
      </c>
      <c r="D105" s="205">
        <f>SUM(D101:D104)</f>
        <v>550</v>
      </c>
      <c r="E105" s="205">
        <f t="shared" ref="E105:M105" si="3">SUM(E101:E104)</f>
        <v>600</v>
      </c>
      <c r="F105" s="205">
        <f t="shared" si="3"/>
        <v>16.190000000000001</v>
      </c>
      <c r="G105" s="205">
        <f t="shared" si="3"/>
        <v>18.45</v>
      </c>
      <c r="H105" s="205">
        <f t="shared" si="3"/>
        <v>15.8</v>
      </c>
      <c r="I105" s="205">
        <f t="shared" si="3"/>
        <v>18.64</v>
      </c>
      <c r="J105" s="205">
        <f t="shared" si="3"/>
        <v>70.59</v>
      </c>
      <c r="K105" s="205">
        <f t="shared" si="3"/>
        <v>78.41</v>
      </c>
      <c r="L105" s="205">
        <f t="shared" si="3"/>
        <v>490.41999999999996</v>
      </c>
      <c r="M105" s="205">
        <f t="shared" si="3"/>
        <v>556.29999999999995</v>
      </c>
    </row>
    <row r="106" spans="1:13" ht="18.75" x14ac:dyDescent="0.25">
      <c r="A106" s="71"/>
      <c r="B106" s="81"/>
      <c r="C106" s="82"/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1:13" x14ac:dyDescent="0.25">
      <c r="A107" s="40"/>
      <c r="B107" s="73" t="s">
        <v>61</v>
      </c>
      <c r="C107" s="226"/>
      <c r="D107" s="49">
        <v>500</v>
      </c>
      <c r="E107" s="49">
        <v>550</v>
      </c>
      <c r="F107" s="83" t="s">
        <v>62</v>
      </c>
      <c r="G107" s="75" t="s">
        <v>63</v>
      </c>
      <c r="H107" s="74" t="s">
        <v>64</v>
      </c>
      <c r="I107" s="75" t="s">
        <v>65</v>
      </c>
      <c r="J107" s="83" t="s">
        <v>66</v>
      </c>
      <c r="K107" s="75" t="s">
        <v>67</v>
      </c>
      <c r="L107" s="84" t="s">
        <v>68</v>
      </c>
      <c r="M107" s="75" t="s">
        <v>69</v>
      </c>
    </row>
    <row r="108" spans="1:13" x14ac:dyDescent="0.25">
      <c r="A108" s="5"/>
      <c r="B108" s="44"/>
      <c r="C108" s="228"/>
      <c r="D108" s="17"/>
      <c r="E108" s="17"/>
      <c r="F108" s="45"/>
      <c r="G108" s="45"/>
      <c r="H108" s="45"/>
      <c r="I108" s="45"/>
      <c r="J108" s="45"/>
      <c r="K108" s="45"/>
      <c r="L108" s="45"/>
      <c r="M108" s="45"/>
    </row>
    <row r="109" spans="1:13" x14ac:dyDescent="0.25">
      <c r="A109" s="5"/>
      <c r="B109" s="44"/>
      <c r="C109" s="228"/>
      <c r="D109" s="17"/>
      <c r="E109" s="17"/>
      <c r="F109" s="45"/>
      <c r="G109" s="45"/>
      <c r="H109" s="45"/>
      <c r="I109" s="45"/>
      <c r="J109" s="45"/>
      <c r="K109" s="45"/>
      <c r="L109" s="45"/>
      <c r="M109" s="45"/>
    </row>
    <row r="110" spans="1:13" x14ac:dyDescent="0.25">
      <c r="A110" s="17"/>
      <c r="B110" s="18"/>
      <c r="C110" s="229"/>
      <c r="D110" s="47"/>
      <c r="E110" s="47"/>
      <c r="F110" s="36"/>
      <c r="G110" s="36"/>
      <c r="H110" s="36"/>
      <c r="I110" s="36"/>
      <c r="J110" s="36"/>
      <c r="K110" s="36"/>
      <c r="L110" s="46"/>
      <c r="M110" s="46"/>
    </row>
    <row r="111" spans="1:13" x14ac:dyDescent="0.25">
      <c r="B111" s="35" t="s">
        <v>0</v>
      </c>
      <c r="C111" s="218"/>
      <c r="D111" s="17"/>
      <c r="E111" s="17"/>
      <c r="F111" s="36"/>
      <c r="G111" s="36"/>
      <c r="H111" s="36"/>
      <c r="I111" s="59" t="s">
        <v>1</v>
      </c>
      <c r="J111" s="59"/>
      <c r="K111" s="59"/>
      <c r="L111" s="36"/>
      <c r="M111" s="35"/>
    </row>
    <row r="112" spans="1:13" x14ac:dyDescent="0.25">
      <c r="B112" s="35" t="s">
        <v>2</v>
      </c>
      <c r="C112" s="218"/>
      <c r="D112" s="17"/>
      <c r="E112" s="17"/>
      <c r="F112" s="36"/>
      <c r="G112" s="36"/>
      <c r="H112" s="36"/>
      <c r="I112" s="59" t="s">
        <v>52</v>
      </c>
      <c r="J112" s="59"/>
      <c r="K112" s="59"/>
      <c r="L112" s="59"/>
      <c r="M112" s="35"/>
    </row>
    <row r="113" spans="1:13" x14ac:dyDescent="0.25">
      <c r="B113" s="20" t="s">
        <v>3</v>
      </c>
      <c r="C113" s="219"/>
      <c r="D113" s="17"/>
      <c r="E113" s="17"/>
      <c r="F113" s="36"/>
      <c r="G113" s="36"/>
      <c r="H113" s="36"/>
      <c r="I113" s="59" t="s">
        <v>53</v>
      </c>
      <c r="J113" s="59"/>
      <c r="K113" s="59"/>
      <c r="L113" s="59"/>
      <c r="M113" s="35"/>
    </row>
    <row r="114" spans="1:13" x14ac:dyDescent="0.25">
      <c r="A114" s="17"/>
      <c r="B114" s="18"/>
      <c r="C114" s="222"/>
      <c r="D114" s="17"/>
      <c r="E114" s="17"/>
      <c r="F114" s="36"/>
      <c r="G114" s="36"/>
      <c r="H114" s="36"/>
      <c r="I114" s="36"/>
      <c r="J114" s="36"/>
      <c r="K114" s="36"/>
      <c r="L114" s="36"/>
      <c r="M114" s="36"/>
    </row>
    <row r="115" spans="1:13" x14ac:dyDescent="0.25">
      <c r="A115" s="242" t="s">
        <v>56</v>
      </c>
      <c r="B115" s="242"/>
      <c r="C115" s="242"/>
      <c r="D115" s="242"/>
      <c r="E115" s="242"/>
      <c r="F115" s="242"/>
      <c r="G115" s="242"/>
      <c r="H115" s="242"/>
      <c r="I115" s="242"/>
      <c r="J115" s="242"/>
      <c r="K115" s="242"/>
      <c r="L115" s="242"/>
      <c r="M115" s="64"/>
    </row>
    <row r="116" spans="1:13" x14ac:dyDescent="0.25">
      <c r="A116" s="17"/>
      <c r="B116" s="18"/>
      <c r="C116" s="222"/>
      <c r="D116" s="47"/>
      <c r="E116" s="47"/>
      <c r="F116" s="36"/>
      <c r="G116" s="36"/>
      <c r="H116" s="36"/>
      <c r="I116" s="36"/>
      <c r="J116" s="36"/>
      <c r="K116" s="36"/>
      <c r="L116" s="36"/>
      <c r="M116" s="36"/>
    </row>
    <row r="117" spans="1:13" x14ac:dyDescent="0.25">
      <c r="A117" s="10" t="s">
        <v>4</v>
      </c>
      <c r="B117" s="11" t="s">
        <v>5</v>
      </c>
      <c r="C117" s="243" t="s">
        <v>57</v>
      </c>
      <c r="D117" s="246" t="s">
        <v>6</v>
      </c>
      <c r="E117" s="247"/>
      <c r="F117" s="250" t="s">
        <v>7</v>
      </c>
      <c r="G117" s="251"/>
      <c r="H117" s="251"/>
      <c r="I117" s="251"/>
      <c r="J117" s="251"/>
      <c r="K117" s="247"/>
      <c r="L117" s="252" t="s">
        <v>8</v>
      </c>
      <c r="M117" s="253"/>
    </row>
    <row r="118" spans="1:13" x14ac:dyDescent="0.25">
      <c r="A118" s="12" t="s">
        <v>9</v>
      </c>
      <c r="B118" s="13"/>
      <c r="C118" s="244"/>
      <c r="D118" s="248"/>
      <c r="E118" s="249"/>
      <c r="F118" s="252" t="s">
        <v>10</v>
      </c>
      <c r="G118" s="253"/>
      <c r="H118" s="252" t="s">
        <v>11</v>
      </c>
      <c r="I118" s="254"/>
      <c r="J118" s="255" t="s">
        <v>12</v>
      </c>
      <c r="K118" s="256"/>
      <c r="L118" s="255" t="s">
        <v>13</v>
      </c>
      <c r="M118" s="256"/>
    </row>
    <row r="119" spans="1:13" x14ac:dyDescent="0.25">
      <c r="A119" s="14">
        <v>1</v>
      </c>
      <c r="B119" s="23">
        <v>2</v>
      </c>
      <c r="C119" s="245"/>
      <c r="D119" s="38" t="s">
        <v>14</v>
      </c>
      <c r="E119" s="38" t="s">
        <v>58</v>
      </c>
      <c r="F119" s="38" t="s">
        <v>14</v>
      </c>
      <c r="G119" s="38" t="s">
        <v>58</v>
      </c>
      <c r="H119" s="38" t="s">
        <v>14</v>
      </c>
      <c r="I119" s="38" t="s">
        <v>58</v>
      </c>
      <c r="J119" s="38" t="s">
        <v>14</v>
      </c>
      <c r="K119" s="38" t="s">
        <v>58</v>
      </c>
      <c r="L119" s="38" t="s">
        <v>14</v>
      </c>
      <c r="M119" s="38" t="s">
        <v>58</v>
      </c>
    </row>
    <row r="120" spans="1:13" x14ac:dyDescent="0.25">
      <c r="A120" s="5"/>
      <c r="B120" s="15" t="s">
        <v>81</v>
      </c>
      <c r="C120" s="223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D121" s="35"/>
      <c r="E121" s="35"/>
      <c r="F121" s="241" t="s">
        <v>15</v>
      </c>
      <c r="G121" s="241"/>
      <c r="H121" s="241"/>
      <c r="I121" s="24"/>
      <c r="J121" s="24"/>
      <c r="K121" s="24"/>
      <c r="L121" s="5"/>
      <c r="M121" s="5"/>
    </row>
    <row r="122" spans="1:13" s="92" customFormat="1" ht="15.75" x14ac:dyDescent="0.25">
      <c r="A122" s="139" t="s">
        <v>26</v>
      </c>
      <c r="B122" s="122" t="s">
        <v>82</v>
      </c>
      <c r="C122" s="237"/>
      <c r="D122" s="124">
        <v>60</v>
      </c>
      <c r="E122" s="170">
        <v>100</v>
      </c>
      <c r="F122" s="126">
        <v>0.35</v>
      </c>
      <c r="G122" s="171">
        <v>0.57999999999999996</v>
      </c>
      <c r="H122" s="126">
        <v>0.05</v>
      </c>
      <c r="I122" s="172">
        <v>8.3000000000000004E-2</v>
      </c>
      <c r="J122" s="126">
        <v>0.95</v>
      </c>
      <c r="K122" s="172">
        <v>1.58</v>
      </c>
      <c r="L122" s="126">
        <v>6</v>
      </c>
      <c r="M122" s="172">
        <v>10</v>
      </c>
    </row>
    <row r="123" spans="1:13" ht="15.75" x14ac:dyDescent="0.25">
      <c r="A123" s="97" t="s">
        <v>44</v>
      </c>
      <c r="B123" s="131" t="s">
        <v>78</v>
      </c>
      <c r="C123" s="225"/>
      <c r="D123" s="134">
        <v>200</v>
      </c>
      <c r="E123" s="134">
        <v>250</v>
      </c>
      <c r="F123" s="127">
        <v>15.2</v>
      </c>
      <c r="G123" s="127">
        <v>19</v>
      </c>
      <c r="H123" s="127">
        <v>15.8</v>
      </c>
      <c r="I123" s="127">
        <v>19.75</v>
      </c>
      <c r="J123" s="127">
        <v>36.200000000000003</v>
      </c>
      <c r="K123" s="127">
        <v>45.25</v>
      </c>
      <c r="L123" s="127">
        <v>347.8</v>
      </c>
      <c r="M123" s="127">
        <v>434.75</v>
      </c>
    </row>
    <row r="124" spans="1:13" ht="15.75" x14ac:dyDescent="0.25">
      <c r="A124" s="97" t="s">
        <v>79</v>
      </c>
      <c r="B124" s="148" t="s">
        <v>80</v>
      </c>
      <c r="C124" s="225"/>
      <c r="D124" s="129">
        <v>200</v>
      </c>
      <c r="E124" s="129">
        <v>200</v>
      </c>
      <c r="F124" s="129">
        <v>0.5</v>
      </c>
      <c r="G124" s="129">
        <v>0.5</v>
      </c>
      <c r="H124" s="129">
        <v>0</v>
      </c>
      <c r="I124" s="129">
        <v>0</v>
      </c>
      <c r="J124" s="129">
        <v>19.8</v>
      </c>
      <c r="K124" s="129">
        <v>19.8</v>
      </c>
      <c r="L124" s="129">
        <v>81.2</v>
      </c>
      <c r="M124" s="129">
        <v>81.2</v>
      </c>
    </row>
    <row r="125" spans="1:13" x14ac:dyDescent="0.25">
      <c r="A125" s="120" t="s">
        <v>95</v>
      </c>
      <c r="B125" s="98" t="s">
        <v>16</v>
      </c>
      <c r="C125" s="225"/>
      <c r="D125" s="169">
        <v>50</v>
      </c>
      <c r="E125" s="169">
        <v>50</v>
      </c>
      <c r="F125" s="99">
        <v>3.9</v>
      </c>
      <c r="G125" s="99">
        <v>3.9</v>
      </c>
      <c r="H125" s="99">
        <v>0.5</v>
      </c>
      <c r="I125" s="99">
        <v>0.5</v>
      </c>
      <c r="J125" s="99">
        <v>24.1</v>
      </c>
      <c r="K125" s="99">
        <v>24.1</v>
      </c>
      <c r="L125" s="99">
        <v>116.8</v>
      </c>
      <c r="M125" s="99">
        <v>116.8</v>
      </c>
    </row>
    <row r="126" spans="1:13" ht="15.75" x14ac:dyDescent="0.25">
      <c r="A126" s="169"/>
      <c r="B126" s="100" t="s">
        <v>19</v>
      </c>
      <c r="C126" s="104">
        <f t="shared" ref="C126" si="4">SUM(C122:C125)</f>
        <v>0</v>
      </c>
      <c r="D126" s="193">
        <f t="shared" ref="D126:F126" si="5">SUM(D122:D125)</f>
        <v>510</v>
      </c>
      <c r="E126" s="193">
        <f t="shared" si="5"/>
        <v>600</v>
      </c>
      <c r="F126" s="180">
        <f t="shared" si="5"/>
        <v>19.949999999999996</v>
      </c>
      <c r="G126" s="105">
        <f>SUM(G122:G125)</f>
        <v>23.979999999999997</v>
      </c>
      <c r="H126" s="180">
        <f t="shared" ref="H126:M126" si="6">SUM(H122:H125)</f>
        <v>16.350000000000001</v>
      </c>
      <c r="I126" s="180">
        <f t="shared" si="6"/>
        <v>20.332999999999998</v>
      </c>
      <c r="J126" s="180">
        <f t="shared" si="6"/>
        <v>81.050000000000011</v>
      </c>
      <c r="K126" s="180">
        <f t="shared" si="6"/>
        <v>90.72999999999999</v>
      </c>
      <c r="L126" s="180">
        <f t="shared" si="6"/>
        <v>551.79999999999995</v>
      </c>
      <c r="M126" s="180">
        <f t="shared" si="6"/>
        <v>642.75</v>
      </c>
    </row>
    <row r="127" spans="1:13" ht="18.75" x14ac:dyDescent="0.25">
      <c r="A127" s="71"/>
      <c r="B127" s="81"/>
      <c r="C127" s="82"/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1:13" x14ac:dyDescent="0.25">
      <c r="A128" s="40"/>
      <c r="B128" s="73" t="s">
        <v>61</v>
      </c>
      <c r="C128" s="226"/>
      <c r="D128" s="49">
        <v>500</v>
      </c>
      <c r="E128" s="49">
        <v>550</v>
      </c>
      <c r="F128" s="83" t="s">
        <v>62</v>
      </c>
      <c r="G128" s="75" t="s">
        <v>63</v>
      </c>
      <c r="H128" s="74" t="s">
        <v>64</v>
      </c>
      <c r="I128" s="75" t="s">
        <v>65</v>
      </c>
      <c r="J128" s="83" t="s">
        <v>66</v>
      </c>
      <c r="K128" s="75" t="s">
        <v>67</v>
      </c>
      <c r="L128" s="84" t="s">
        <v>68</v>
      </c>
      <c r="M128" s="75" t="s">
        <v>69</v>
      </c>
    </row>
    <row r="129" spans="1:13" x14ac:dyDescent="0.25">
      <c r="A129" s="40"/>
      <c r="B129" s="41"/>
      <c r="C129" s="226"/>
      <c r="D129" s="49"/>
      <c r="E129" s="49"/>
      <c r="F129" s="42"/>
      <c r="G129" s="76"/>
      <c r="H129" s="42"/>
      <c r="I129" s="76"/>
      <c r="J129" s="42"/>
      <c r="K129" s="76"/>
      <c r="L129" s="43"/>
      <c r="M129" s="76"/>
    </row>
    <row r="130" spans="1:13" x14ac:dyDescent="0.25">
      <c r="A130" s="17"/>
      <c r="B130" s="44"/>
      <c r="C130" s="228"/>
      <c r="D130" s="17"/>
      <c r="E130" s="17"/>
      <c r="F130" s="45"/>
      <c r="G130" s="45"/>
      <c r="H130" s="45"/>
      <c r="I130" s="45"/>
      <c r="J130" s="45"/>
      <c r="K130" s="45"/>
      <c r="L130" s="45"/>
      <c r="M130" s="45"/>
    </row>
    <row r="131" spans="1:13" x14ac:dyDescent="0.25">
      <c r="A131" s="17"/>
      <c r="B131" s="44"/>
      <c r="C131" s="228"/>
      <c r="D131" s="17"/>
      <c r="E131" s="17"/>
      <c r="F131" s="45"/>
      <c r="G131" s="45"/>
      <c r="H131" s="45"/>
      <c r="I131" s="45"/>
      <c r="J131" s="45"/>
      <c r="K131" s="45"/>
      <c r="L131" s="46"/>
      <c r="M131" s="46"/>
    </row>
    <row r="132" spans="1:13" x14ac:dyDescent="0.25">
      <c r="B132" s="35" t="s">
        <v>0</v>
      </c>
      <c r="C132" s="218"/>
      <c r="D132" s="17"/>
      <c r="E132" s="17"/>
      <c r="F132" s="36"/>
      <c r="G132" s="36"/>
      <c r="H132" s="36"/>
      <c r="I132" s="59" t="s">
        <v>1</v>
      </c>
      <c r="J132" s="59"/>
      <c r="K132" s="59"/>
      <c r="L132" s="36"/>
      <c r="M132" s="35"/>
    </row>
    <row r="133" spans="1:13" x14ac:dyDescent="0.25">
      <c r="B133" s="35" t="s">
        <v>2</v>
      </c>
      <c r="C133" s="218"/>
      <c r="D133" s="17"/>
      <c r="E133" s="17"/>
      <c r="F133" s="36"/>
      <c r="G133" s="36"/>
      <c r="H133" s="36"/>
      <c r="I133" s="59" t="s">
        <v>52</v>
      </c>
      <c r="J133" s="59"/>
      <c r="K133" s="59"/>
      <c r="L133" s="59"/>
      <c r="M133" s="35"/>
    </row>
    <row r="134" spans="1:13" x14ac:dyDescent="0.25">
      <c r="B134" s="20" t="s">
        <v>3</v>
      </c>
      <c r="C134" s="219"/>
      <c r="D134" s="17"/>
      <c r="E134" s="17"/>
      <c r="F134" s="36"/>
      <c r="G134" s="36"/>
      <c r="H134" s="36"/>
      <c r="I134" s="59" t="s">
        <v>53</v>
      </c>
      <c r="J134" s="59"/>
      <c r="K134" s="59"/>
      <c r="L134" s="59"/>
      <c r="M134" s="35"/>
    </row>
    <row r="135" spans="1:13" x14ac:dyDescent="0.25">
      <c r="A135" s="17"/>
      <c r="B135" s="18"/>
      <c r="C135" s="222"/>
      <c r="D135" s="17"/>
      <c r="E135" s="17"/>
      <c r="F135" s="36"/>
      <c r="G135" s="36"/>
      <c r="H135" s="36"/>
      <c r="I135" s="36"/>
      <c r="J135" s="36"/>
      <c r="K135" s="36"/>
      <c r="L135" s="36"/>
      <c r="M135" s="36"/>
    </row>
    <row r="136" spans="1:13" x14ac:dyDescent="0.25">
      <c r="A136" s="242" t="s">
        <v>56</v>
      </c>
      <c r="B136" s="242"/>
      <c r="C136" s="242"/>
      <c r="D136" s="242"/>
      <c r="E136" s="242"/>
      <c r="F136" s="242"/>
      <c r="G136" s="242"/>
      <c r="H136" s="242"/>
      <c r="I136" s="242"/>
      <c r="J136" s="242"/>
      <c r="K136" s="242"/>
      <c r="L136" s="242"/>
      <c r="M136" s="64"/>
    </row>
    <row r="137" spans="1:13" x14ac:dyDescent="0.25">
      <c r="A137" s="17"/>
      <c r="B137" s="18"/>
      <c r="C137" s="222"/>
      <c r="D137" s="47"/>
      <c r="E137" s="47"/>
      <c r="F137" s="36"/>
      <c r="G137" s="36"/>
      <c r="H137" s="36"/>
      <c r="I137" s="36"/>
      <c r="J137" s="36"/>
      <c r="K137" s="36"/>
      <c r="L137" s="36"/>
      <c r="M137" s="36"/>
    </row>
    <row r="138" spans="1:13" x14ac:dyDescent="0.25">
      <c r="A138" s="10" t="s">
        <v>4</v>
      </c>
      <c r="B138" s="11" t="s">
        <v>5</v>
      </c>
      <c r="C138" s="243" t="s">
        <v>57</v>
      </c>
      <c r="D138" s="246" t="s">
        <v>6</v>
      </c>
      <c r="E138" s="247"/>
      <c r="F138" s="250" t="s">
        <v>7</v>
      </c>
      <c r="G138" s="251"/>
      <c r="H138" s="251"/>
      <c r="I138" s="251"/>
      <c r="J138" s="251"/>
      <c r="K138" s="247"/>
      <c r="L138" s="252" t="s">
        <v>8</v>
      </c>
      <c r="M138" s="253"/>
    </row>
    <row r="139" spans="1:13" x14ac:dyDescent="0.25">
      <c r="A139" s="12" t="s">
        <v>9</v>
      </c>
      <c r="B139" s="13"/>
      <c r="C139" s="244"/>
      <c r="D139" s="248"/>
      <c r="E139" s="249"/>
      <c r="F139" s="252" t="s">
        <v>10</v>
      </c>
      <c r="G139" s="253"/>
      <c r="H139" s="252" t="s">
        <v>11</v>
      </c>
      <c r="I139" s="254"/>
      <c r="J139" s="255" t="s">
        <v>12</v>
      </c>
      <c r="K139" s="256"/>
      <c r="L139" s="255" t="s">
        <v>13</v>
      </c>
      <c r="M139" s="256"/>
    </row>
    <row r="140" spans="1:13" x14ac:dyDescent="0.25">
      <c r="A140" s="14">
        <v>1</v>
      </c>
      <c r="B140" s="23">
        <v>2</v>
      </c>
      <c r="C140" s="245"/>
      <c r="D140" s="38" t="s">
        <v>14</v>
      </c>
      <c r="E140" s="38" t="s">
        <v>58</v>
      </c>
      <c r="F140" s="38" t="s">
        <v>14</v>
      </c>
      <c r="G140" s="38" t="s">
        <v>58</v>
      </c>
      <c r="H140" s="38" t="s">
        <v>14</v>
      </c>
      <c r="I140" s="38" t="s">
        <v>58</v>
      </c>
      <c r="J140" s="38" t="s">
        <v>14</v>
      </c>
      <c r="K140" s="38" t="s">
        <v>58</v>
      </c>
      <c r="L140" s="38" t="s">
        <v>14</v>
      </c>
      <c r="M140" s="38" t="s">
        <v>58</v>
      </c>
    </row>
    <row r="141" spans="1:13" x14ac:dyDescent="0.25">
      <c r="A141" s="5"/>
      <c r="B141" s="15" t="s">
        <v>84</v>
      </c>
      <c r="C141" s="223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x14ac:dyDescent="0.25">
      <c r="D142" s="35"/>
      <c r="E142" s="35"/>
      <c r="F142" s="241" t="s">
        <v>15</v>
      </c>
      <c r="G142" s="241"/>
      <c r="H142" s="241"/>
      <c r="I142" s="24"/>
      <c r="J142" s="24"/>
      <c r="K142" s="24"/>
      <c r="L142" s="5"/>
      <c r="M142" s="5"/>
    </row>
    <row r="143" spans="1:13" ht="30" x14ac:dyDescent="0.25">
      <c r="A143" s="38" t="s">
        <v>37</v>
      </c>
      <c r="B143" s="31" t="s">
        <v>38</v>
      </c>
      <c r="C143" s="224"/>
      <c r="D143" s="23">
        <v>200</v>
      </c>
      <c r="E143" s="23">
        <v>250</v>
      </c>
      <c r="F143" s="23">
        <v>6.8</v>
      </c>
      <c r="G143" s="23">
        <v>8.5</v>
      </c>
      <c r="H143" s="23">
        <v>10.199999999999999</v>
      </c>
      <c r="I143" s="23">
        <v>12.75</v>
      </c>
      <c r="J143" s="38">
        <v>29.8</v>
      </c>
      <c r="K143" s="38">
        <v>37.25</v>
      </c>
      <c r="L143" s="38">
        <v>238.2</v>
      </c>
      <c r="M143" s="38">
        <v>297.75</v>
      </c>
    </row>
    <row r="144" spans="1:13" ht="22.5" customHeight="1" x14ac:dyDescent="0.25">
      <c r="A144" s="202" t="s">
        <v>92</v>
      </c>
      <c r="B144" s="203" t="s">
        <v>98</v>
      </c>
      <c r="C144" s="67"/>
      <c r="D144" s="96">
        <v>70</v>
      </c>
      <c r="E144" s="96">
        <v>70</v>
      </c>
      <c r="F144" s="95">
        <v>3.91</v>
      </c>
      <c r="G144" s="95">
        <v>3.91</v>
      </c>
      <c r="H144" s="95">
        <v>4.88</v>
      </c>
      <c r="I144" s="95">
        <v>4.88</v>
      </c>
      <c r="J144" s="95">
        <v>17.850000000000001</v>
      </c>
      <c r="K144" s="95">
        <v>17.850000000000001</v>
      </c>
      <c r="L144" s="95">
        <v>130.96</v>
      </c>
      <c r="M144" s="95">
        <v>130.96</v>
      </c>
    </row>
    <row r="145" spans="1:13" x14ac:dyDescent="0.25">
      <c r="A145" s="120" t="s">
        <v>36</v>
      </c>
      <c r="B145" s="98" t="s">
        <v>17</v>
      </c>
      <c r="C145" s="77"/>
      <c r="D145" s="169">
        <v>100</v>
      </c>
      <c r="E145" s="169">
        <v>100</v>
      </c>
      <c r="F145" s="99">
        <v>0.4</v>
      </c>
      <c r="G145" s="99">
        <v>0.4</v>
      </c>
      <c r="H145" s="99">
        <v>0.4</v>
      </c>
      <c r="I145" s="99">
        <v>0.4</v>
      </c>
      <c r="J145" s="99">
        <v>9.5399999999999991</v>
      </c>
      <c r="K145" s="99">
        <v>9.5399999999999991</v>
      </c>
      <c r="L145" s="99">
        <v>44.4</v>
      </c>
      <c r="M145" s="99">
        <v>44.4</v>
      </c>
    </row>
    <row r="146" spans="1:13" s="92" customFormat="1" x14ac:dyDescent="0.25">
      <c r="A146" s="120" t="s">
        <v>95</v>
      </c>
      <c r="B146" s="98" t="s">
        <v>16</v>
      </c>
      <c r="C146" s="225"/>
      <c r="D146" s="169">
        <v>50</v>
      </c>
      <c r="E146" s="169">
        <v>50</v>
      </c>
      <c r="F146" s="99">
        <v>3.9</v>
      </c>
      <c r="G146" s="99">
        <v>3.9</v>
      </c>
      <c r="H146" s="99">
        <v>0.5</v>
      </c>
      <c r="I146" s="99">
        <v>0.5</v>
      </c>
      <c r="J146" s="99">
        <v>24.1</v>
      </c>
      <c r="K146" s="99">
        <v>24.1</v>
      </c>
      <c r="L146" s="99">
        <v>116.8</v>
      </c>
      <c r="M146" s="99">
        <v>116.8</v>
      </c>
    </row>
    <row r="147" spans="1:13" ht="21" customHeight="1" x14ac:dyDescent="0.25">
      <c r="A147" s="97" t="s">
        <v>71</v>
      </c>
      <c r="B147" s="148" t="s">
        <v>18</v>
      </c>
      <c r="C147" s="225"/>
      <c r="D147" s="125">
        <v>200</v>
      </c>
      <c r="E147" s="125">
        <v>200</v>
      </c>
      <c r="F147" s="97">
        <v>0.2</v>
      </c>
      <c r="G147" s="97">
        <v>0.2</v>
      </c>
      <c r="H147" s="97">
        <v>0</v>
      </c>
      <c r="I147" s="97">
        <v>0</v>
      </c>
      <c r="J147" s="97">
        <v>10.38</v>
      </c>
      <c r="K147" s="97">
        <v>10.38</v>
      </c>
      <c r="L147" s="97">
        <v>42.38</v>
      </c>
      <c r="M147" s="97">
        <v>42.38</v>
      </c>
    </row>
    <row r="148" spans="1:13" x14ac:dyDescent="0.25">
      <c r="A148" s="38"/>
      <c r="B148" s="4" t="s">
        <v>19</v>
      </c>
      <c r="C148" s="104">
        <f>SUM(C143:C147)</f>
        <v>0</v>
      </c>
      <c r="D148" s="8">
        <f>D147+D145+D143+50</f>
        <v>550</v>
      </c>
      <c r="E148" s="8">
        <f>E147+E145+E143+50</f>
        <v>600</v>
      </c>
      <c r="F148" s="7">
        <f t="shared" ref="F148:M148" si="7">SUM(F143:F147)</f>
        <v>15.21</v>
      </c>
      <c r="G148" s="7">
        <f t="shared" si="7"/>
        <v>16.91</v>
      </c>
      <c r="H148" s="7">
        <f t="shared" si="7"/>
        <v>15.979999999999999</v>
      </c>
      <c r="I148" s="7">
        <f t="shared" si="7"/>
        <v>18.529999999999998</v>
      </c>
      <c r="J148" s="85">
        <f t="shared" si="7"/>
        <v>91.67</v>
      </c>
      <c r="K148" s="85">
        <f t="shared" si="7"/>
        <v>99.12</v>
      </c>
      <c r="L148" s="7">
        <f t="shared" si="7"/>
        <v>572.7399999999999</v>
      </c>
      <c r="M148" s="7">
        <f t="shared" si="7"/>
        <v>632.29</v>
      </c>
    </row>
    <row r="149" spans="1:13" x14ac:dyDescent="0.25">
      <c r="A149" s="86"/>
      <c r="B149" s="73" t="s">
        <v>61</v>
      </c>
      <c r="C149" s="226"/>
      <c r="D149" s="49">
        <v>500</v>
      </c>
      <c r="E149" s="49">
        <v>550</v>
      </c>
      <c r="F149" s="83" t="s">
        <v>62</v>
      </c>
      <c r="G149" s="75" t="s">
        <v>63</v>
      </c>
      <c r="H149" s="74" t="s">
        <v>64</v>
      </c>
      <c r="I149" s="75" t="s">
        <v>65</v>
      </c>
      <c r="J149" s="83" t="s">
        <v>66</v>
      </c>
      <c r="K149" s="75" t="s">
        <v>67</v>
      </c>
      <c r="L149" s="84" t="s">
        <v>68</v>
      </c>
      <c r="M149" s="75" t="s">
        <v>69</v>
      </c>
    </row>
    <row r="150" spans="1:13" x14ac:dyDescent="0.25">
      <c r="A150" s="17"/>
      <c r="B150" s="44"/>
      <c r="C150" s="228"/>
      <c r="D150" s="17"/>
      <c r="E150" s="17"/>
      <c r="F150" s="45"/>
      <c r="G150" s="45"/>
      <c r="H150" s="45"/>
      <c r="I150" s="45"/>
      <c r="J150" s="45"/>
      <c r="K150" s="45"/>
      <c r="L150" s="45"/>
      <c r="M150" s="45"/>
    </row>
    <row r="151" spans="1:13" x14ac:dyDescent="0.25">
      <c r="A151" s="17"/>
      <c r="B151" s="44"/>
      <c r="C151" s="228"/>
      <c r="D151" s="17"/>
      <c r="E151" s="17"/>
      <c r="F151" s="45"/>
      <c r="G151" s="45"/>
      <c r="H151" s="45"/>
      <c r="I151" s="45"/>
      <c r="J151" s="45"/>
      <c r="K151" s="45"/>
      <c r="L151" s="45"/>
      <c r="M151" s="45"/>
    </row>
    <row r="153" spans="1:13" x14ac:dyDescent="0.25">
      <c r="B153" s="35" t="s">
        <v>0</v>
      </c>
      <c r="C153" s="218"/>
      <c r="D153" s="17"/>
      <c r="E153" s="17"/>
      <c r="F153" s="36"/>
      <c r="G153" s="36"/>
      <c r="H153" s="36"/>
      <c r="I153" s="59" t="s">
        <v>1</v>
      </c>
      <c r="J153" s="59"/>
      <c r="K153" s="59"/>
      <c r="L153" s="36"/>
      <c r="M153" s="35"/>
    </row>
    <row r="154" spans="1:13" x14ac:dyDescent="0.25">
      <c r="B154" s="35" t="s">
        <v>2</v>
      </c>
      <c r="C154" s="218"/>
      <c r="D154" s="17"/>
      <c r="E154" s="17"/>
      <c r="F154" s="36"/>
      <c r="G154" s="36"/>
      <c r="H154" s="36"/>
      <c r="I154" s="59" t="s">
        <v>52</v>
      </c>
      <c r="J154" s="59"/>
      <c r="K154" s="59"/>
      <c r="L154" s="59"/>
      <c r="M154" s="35"/>
    </row>
    <row r="155" spans="1:13" x14ac:dyDescent="0.25">
      <c r="B155" s="20" t="s">
        <v>3</v>
      </c>
      <c r="C155" s="219"/>
      <c r="D155" s="17"/>
      <c r="E155" s="17"/>
      <c r="F155" s="36"/>
      <c r="G155" s="36"/>
      <c r="H155" s="36"/>
      <c r="I155" s="59" t="s">
        <v>53</v>
      </c>
      <c r="J155" s="59"/>
      <c r="K155" s="59"/>
      <c r="L155" s="59"/>
      <c r="M155" s="35"/>
    </row>
    <row r="156" spans="1:13" x14ac:dyDescent="0.25">
      <c r="A156" s="17"/>
      <c r="B156" s="18"/>
      <c r="C156" s="222"/>
      <c r="D156" s="17"/>
      <c r="E156" s="17"/>
      <c r="F156" s="36"/>
      <c r="G156" s="36"/>
      <c r="H156" s="36"/>
      <c r="I156" s="36"/>
      <c r="J156" s="36"/>
      <c r="K156" s="36"/>
      <c r="L156" s="36"/>
      <c r="M156" s="36"/>
    </row>
    <row r="157" spans="1:13" x14ac:dyDescent="0.25">
      <c r="A157" s="242" t="s">
        <v>56</v>
      </c>
      <c r="B157" s="242"/>
      <c r="C157" s="242"/>
      <c r="D157" s="242"/>
      <c r="E157" s="242"/>
      <c r="F157" s="242"/>
      <c r="G157" s="242"/>
      <c r="H157" s="242"/>
      <c r="I157" s="242"/>
      <c r="J157" s="242"/>
      <c r="K157" s="242"/>
      <c r="L157" s="242"/>
      <c r="M157" s="64"/>
    </row>
    <row r="158" spans="1:13" x14ac:dyDescent="0.25">
      <c r="A158" s="17"/>
      <c r="B158" s="18"/>
      <c r="C158" s="222"/>
      <c r="D158" s="47"/>
      <c r="E158" s="47"/>
      <c r="F158" s="36"/>
      <c r="G158" s="36"/>
      <c r="H158" s="36"/>
      <c r="I158" s="36"/>
      <c r="J158" s="36"/>
      <c r="K158" s="36"/>
      <c r="L158" s="36"/>
      <c r="M158" s="36"/>
    </row>
    <row r="159" spans="1:13" x14ac:dyDescent="0.25">
      <c r="A159" s="10" t="s">
        <v>4</v>
      </c>
      <c r="B159" s="11" t="s">
        <v>5</v>
      </c>
      <c r="C159" s="243" t="s">
        <v>57</v>
      </c>
      <c r="D159" s="246" t="s">
        <v>6</v>
      </c>
      <c r="E159" s="247"/>
      <c r="F159" s="250" t="s">
        <v>7</v>
      </c>
      <c r="G159" s="251"/>
      <c r="H159" s="251"/>
      <c r="I159" s="251"/>
      <c r="J159" s="251"/>
      <c r="K159" s="247"/>
      <c r="L159" s="252" t="s">
        <v>8</v>
      </c>
      <c r="M159" s="253"/>
    </row>
    <row r="160" spans="1:13" x14ac:dyDescent="0.25">
      <c r="A160" s="12" t="s">
        <v>9</v>
      </c>
      <c r="B160" s="13"/>
      <c r="C160" s="244"/>
      <c r="D160" s="248"/>
      <c r="E160" s="249"/>
      <c r="F160" s="252" t="s">
        <v>10</v>
      </c>
      <c r="G160" s="253"/>
      <c r="H160" s="252" t="s">
        <v>11</v>
      </c>
      <c r="I160" s="254"/>
      <c r="J160" s="255" t="s">
        <v>12</v>
      </c>
      <c r="K160" s="256"/>
      <c r="L160" s="255" t="s">
        <v>13</v>
      </c>
      <c r="M160" s="256"/>
    </row>
    <row r="161" spans="1:13" x14ac:dyDescent="0.25">
      <c r="A161" s="14">
        <v>1</v>
      </c>
      <c r="B161" s="23">
        <v>2</v>
      </c>
      <c r="C161" s="245"/>
      <c r="D161" s="38" t="s">
        <v>14</v>
      </c>
      <c r="E161" s="38" t="s">
        <v>58</v>
      </c>
      <c r="F161" s="38" t="s">
        <v>14</v>
      </c>
      <c r="G161" s="38" t="s">
        <v>58</v>
      </c>
      <c r="H161" s="38" t="s">
        <v>14</v>
      </c>
      <c r="I161" s="38" t="s">
        <v>58</v>
      </c>
      <c r="J161" s="38" t="s">
        <v>14</v>
      </c>
      <c r="K161" s="38" t="s">
        <v>58</v>
      </c>
      <c r="L161" s="38" t="s">
        <v>14</v>
      </c>
      <c r="M161" s="38" t="s">
        <v>58</v>
      </c>
    </row>
    <row r="162" spans="1:13" x14ac:dyDescent="0.25">
      <c r="A162" s="5"/>
      <c r="B162" s="15" t="s">
        <v>85</v>
      </c>
      <c r="C162" s="223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5">
      <c r="D163" s="35"/>
      <c r="E163" s="35"/>
      <c r="F163" s="241" t="s">
        <v>15</v>
      </c>
      <c r="G163" s="241"/>
      <c r="H163" s="241"/>
      <c r="I163" s="24"/>
      <c r="J163" s="24"/>
      <c r="K163" s="24"/>
      <c r="L163" s="5"/>
      <c r="M163" s="5"/>
    </row>
    <row r="164" spans="1:13" s="92" customFormat="1" ht="15" customHeight="1" x14ac:dyDescent="0.25">
      <c r="A164" s="91" t="s">
        <v>97</v>
      </c>
      <c r="B164" s="210" t="s">
        <v>99</v>
      </c>
      <c r="C164" s="233"/>
      <c r="D164" s="97">
        <v>60</v>
      </c>
      <c r="E164" s="97">
        <v>100</v>
      </c>
      <c r="F164" s="97">
        <v>0.88</v>
      </c>
      <c r="G164" s="97">
        <v>1.48</v>
      </c>
      <c r="H164" s="97">
        <v>3.6</v>
      </c>
      <c r="I164" s="97">
        <v>6.01</v>
      </c>
      <c r="J164" s="97">
        <v>4.96</v>
      </c>
      <c r="K164" s="97">
        <v>8.26</v>
      </c>
      <c r="L164" s="97">
        <v>55.68</v>
      </c>
      <c r="M164" s="97">
        <v>92.8</v>
      </c>
    </row>
    <row r="165" spans="1:13" x14ac:dyDescent="0.25">
      <c r="A165" s="38" t="s">
        <v>45</v>
      </c>
      <c r="B165" s="121" t="s">
        <v>100</v>
      </c>
      <c r="C165" s="87"/>
      <c r="D165" s="38">
        <v>90</v>
      </c>
      <c r="E165" s="38">
        <v>100</v>
      </c>
      <c r="F165" s="21">
        <v>9.6</v>
      </c>
      <c r="G165" s="21">
        <v>10.66</v>
      </c>
      <c r="H165" s="21">
        <v>9.5</v>
      </c>
      <c r="I165" s="21">
        <v>10.55</v>
      </c>
      <c r="J165" s="21">
        <v>13.4</v>
      </c>
      <c r="K165" s="21">
        <v>14.89</v>
      </c>
      <c r="L165" s="21">
        <v>177.5</v>
      </c>
      <c r="M165" s="21">
        <v>197.22</v>
      </c>
    </row>
    <row r="166" spans="1:13" x14ac:dyDescent="0.25">
      <c r="A166" s="3" t="s">
        <v>34</v>
      </c>
      <c r="B166" s="39" t="s">
        <v>25</v>
      </c>
      <c r="C166" s="225"/>
      <c r="D166" s="22">
        <v>150</v>
      </c>
      <c r="E166" s="22">
        <v>180</v>
      </c>
      <c r="F166" s="22">
        <v>8.3000000000000007</v>
      </c>
      <c r="G166" s="22">
        <v>9.9600000000000009</v>
      </c>
      <c r="H166" s="22">
        <v>6.3</v>
      </c>
      <c r="I166" s="22">
        <v>7.56</v>
      </c>
      <c r="J166" s="22">
        <v>36</v>
      </c>
      <c r="K166" s="22">
        <v>43.2</v>
      </c>
      <c r="L166" s="3">
        <v>233.7</v>
      </c>
      <c r="M166" s="3">
        <v>280.44</v>
      </c>
    </row>
    <row r="167" spans="1:13" ht="15.75" x14ac:dyDescent="0.25">
      <c r="A167" s="32" t="s">
        <v>27</v>
      </c>
      <c r="B167" s="25" t="s">
        <v>39</v>
      </c>
      <c r="C167" s="225"/>
      <c r="D167" s="28">
        <v>30</v>
      </c>
      <c r="E167" s="28">
        <v>30</v>
      </c>
      <c r="F167" s="3">
        <v>1.68</v>
      </c>
      <c r="G167" s="3">
        <v>1.68</v>
      </c>
      <c r="H167" s="3">
        <v>0.33</v>
      </c>
      <c r="I167" s="3">
        <v>0.33</v>
      </c>
      <c r="J167" s="78">
        <v>14.82</v>
      </c>
      <c r="K167" s="78">
        <v>14.82</v>
      </c>
      <c r="L167" s="3">
        <v>68.97</v>
      </c>
      <c r="M167" s="3">
        <v>68.97</v>
      </c>
    </row>
    <row r="168" spans="1:13" x14ac:dyDescent="0.25">
      <c r="A168" s="3" t="s">
        <v>60</v>
      </c>
      <c r="B168" s="39" t="s">
        <v>21</v>
      </c>
      <c r="C168" s="225"/>
      <c r="D168" s="3">
        <v>200</v>
      </c>
      <c r="E168" s="3">
        <v>200</v>
      </c>
      <c r="F168" s="3">
        <v>0.3</v>
      </c>
      <c r="G168" s="3">
        <v>0.3</v>
      </c>
      <c r="H168" s="3">
        <v>0</v>
      </c>
      <c r="I168" s="3">
        <v>0</v>
      </c>
      <c r="J168" s="3">
        <v>10.58</v>
      </c>
      <c r="K168" s="3">
        <v>10.58</v>
      </c>
      <c r="L168" s="3">
        <v>43.52</v>
      </c>
      <c r="M168" s="3">
        <v>43.52</v>
      </c>
    </row>
    <row r="169" spans="1:13" x14ac:dyDescent="0.25">
      <c r="A169" s="38"/>
      <c r="B169" s="4" t="s">
        <v>19</v>
      </c>
      <c r="C169" s="104">
        <f>SUM(C164:C168)</f>
        <v>0</v>
      </c>
      <c r="D169" s="105">
        <f t="shared" ref="D169:E169" si="8">SUM(D164:D168)</f>
        <v>530</v>
      </c>
      <c r="E169" s="105">
        <f t="shared" si="8"/>
        <v>610</v>
      </c>
      <c r="F169" s="9">
        <f>SUM(F164:F168)</f>
        <v>20.76</v>
      </c>
      <c r="G169" s="9">
        <f>SUM(G164:G168)</f>
        <v>24.080000000000002</v>
      </c>
      <c r="H169" s="9">
        <f t="shared" ref="H169:M169" si="9">SUM(H164:H168)</f>
        <v>19.729999999999997</v>
      </c>
      <c r="I169" s="9">
        <f t="shared" si="9"/>
        <v>24.45</v>
      </c>
      <c r="J169" s="9">
        <f t="shared" si="9"/>
        <v>79.760000000000005</v>
      </c>
      <c r="K169" s="9">
        <f t="shared" si="9"/>
        <v>91.749999999999986</v>
      </c>
      <c r="L169" s="9">
        <f t="shared" si="9"/>
        <v>579.37</v>
      </c>
      <c r="M169" s="9">
        <f t="shared" si="9"/>
        <v>682.95</v>
      </c>
    </row>
    <row r="170" spans="1:13" ht="18.75" x14ac:dyDescent="0.25">
      <c r="A170" s="71"/>
      <c r="B170" s="81"/>
      <c r="C170" s="88"/>
      <c r="D170" s="7"/>
      <c r="E170" s="7"/>
      <c r="F170" s="7"/>
      <c r="G170" s="7"/>
      <c r="H170" s="7"/>
      <c r="I170" s="7"/>
      <c r="J170" s="7"/>
      <c r="K170" s="7"/>
      <c r="L170" s="7"/>
      <c r="M170" s="7"/>
    </row>
    <row r="171" spans="1:13" x14ac:dyDescent="0.25">
      <c r="A171" s="40"/>
      <c r="B171" s="73" t="s">
        <v>61</v>
      </c>
      <c r="C171" s="226"/>
      <c r="D171" s="49">
        <v>500</v>
      </c>
      <c r="E171" s="49">
        <v>550</v>
      </c>
      <c r="F171" s="83" t="s">
        <v>62</v>
      </c>
      <c r="G171" s="75" t="s">
        <v>63</v>
      </c>
      <c r="H171" s="74" t="s">
        <v>64</v>
      </c>
      <c r="I171" s="75" t="s">
        <v>65</v>
      </c>
      <c r="J171" s="83" t="s">
        <v>66</v>
      </c>
      <c r="K171" s="75" t="s">
        <v>67</v>
      </c>
      <c r="L171" s="84" t="s">
        <v>68</v>
      </c>
      <c r="M171" s="75" t="s">
        <v>69</v>
      </c>
    </row>
    <row r="172" spans="1:13" x14ac:dyDescent="0.25">
      <c r="A172" s="40"/>
      <c r="B172" s="41"/>
      <c r="C172" s="226"/>
      <c r="D172" s="49"/>
      <c r="E172" s="49"/>
      <c r="F172" s="42"/>
      <c r="G172" s="76"/>
      <c r="H172" s="42"/>
      <c r="I172" s="76"/>
      <c r="J172" s="42"/>
      <c r="K172" s="76"/>
      <c r="L172" s="43"/>
      <c r="M172" s="76"/>
    </row>
    <row r="173" spans="1:13" x14ac:dyDescent="0.25">
      <c r="A173" s="17"/>
      <c r="B173" s="44"/>
      <c r="C173" s="228"/>
      <c r="D173" s="17"/>
      <c r="E173" s="17"/>
      <c r="F173" s="45"/>
      <c r="G173" s="45"/>
      <c r="H173" s="45"/>
      <c r="I173" s="45"/>
      <c r="J173" s="45"/>
      <c r="K173" s="45"/>
      <c r="L173" s="46"/>
      <c r="M173" s="46"/>
    </row>
    <row r="174" spans="1:13" x14ac:dyDescent="0.25">
      <c r="A174" s="17"/>
      <c r="B174" s="44"/>
      <c r="C174" s="228"/>
      <c r="D174" s="17"/>
      <c r="E174" s="17"/>
      <c r="F174" s="45"/>
      <c r="G174" s="45"/>
      <c r="H174" s="45"/>
      <c r="I174" s="45"/>
      <c r="J174" s="45"/>
      <c r="K174" s="45"/>
      <c r="L174" s="46"/>
      <c r="M174" s="46"/>
    </row>
    <row r="175" spans="1:13" x14ac:dyDescent="0.25">
      <c r="B175" s="35" t="s">
        <v>0</v>
      </c>
      <c r="C175" s="218"/>
      <c r="D175" s="17"/>
      <c r="E175" s="17"/>
      <c r="F175" s="36"/>
      <c r="G175" s="36"/>
      <c r="H175" s="36"/>
      <c r="I175" s="59" t="s">
        <v>1</v>
      </c>
      <c r="J175" s="59"/>
      <c r="K175" s="59"/>
      <c r="L175" s="36"/>
      <c r="M175" s="35"/>
    </row>
    <row r="176" spans="1:13" x14ac:dyDescent="0.25">
      <c r="B176" s="35" t="s">
        <v>2</v>
      </c>
      <c r="C176" s="218"/>
      <c r="D176" s="17"/>
      <c r="E176" s="17"/>
      <c r="F176" s="36"/>
      <c r="G176" s="36"/>
      <c r="H176" s="36"/>
      <c r="I176" s="59" t="s">
        <v>52</v>
      </c>
      <c r="J176" s="59"/>
      <c r="K176" s="59"/>
      <c r="L176" s="59"/>
      <c r="M176" s="35"/>
    </row>
    <row r="177" spans="1:13" x14ac:dyDescent="0.25">
      <c r="B177" s="20" t="s">
        <v>3</v>
      </c>
      <c r="C177" s="219"/>
      <c r="D177" s="17"/>
      <c r="E177" s="17"/>
      <c r="F177" s="36"/>
      <c r="G177" s="36"/>
      <c r="H177" s="36"/>
      <c r="I177" s="59" t="s">
        <v>53</v>
      </c>
      <c r="J177" s="59"/>
      <c r="K177" s="59"/>
      <c r="L177" s="59"/>
      <c r="M177" s="35"/>
    </row>
    <row r="178" spans="1:13" x14ac:dyDescent="0.25">
      <c r="A178" s="17"/>
      <c r="B178" s="18"/>
      <c r="C178" s="222"/>
      <c r="D178" s="17"/>
      <c r="E178" s="17"/>
      <c r="F178" s="36"/>
      <c r="G178" s="36"/>
      <c r="H178" s="36"/>
      <c r="I178" s="36"/>
      <c r="J178" s="36"/>
      <c r="K178" s="36"/>
      <c r="L178" s="36"/>
      <c r="M178" s="36"/>
    </row>
    <row r="179" spans="1:13" x14ac:dyDescent="0.25">
      <c r="A179" s="242" t="s">
        <v>56</v>
      </c>
      <c r="B179" s="242"/>
      <c r="C179" s="242"/>
      <c r="D179" s="242"/>
      <c r="E179" s="242"/>
      <c r="F179" s="242"/>
      <c r="G179" s="242"/>
      <c r="H179" s="242"/>
      <c r="I179" s="242"/>
      <c r="J179" s="242"/>
      <c r="K179" s="242"/>
      <c r="L179" s="242"/>
      <c r="M179" s="64"/>
    </row>
    <row r="180" spans="1:13" x14ac:dyDescent="0.25">
      <c r="A180" s="17"/>
      <c r="B180" s="18"/>
      <c r="C180" s="222"/>
      <c r="D180" s="47"/>
      <c r="E180" s="47"/>
      <c r="F180" s="36"/>
      <c r="G180" s="36"/>
      <c r="H180" s="36"/>
      <c r="I180" s="36"/>
      <c r="J180" s="36"/>
      <c r="K180" s="36"/>
      <c r="L180" s="36"/>
      <c r="M180" s="36"/>
    </row>
    <row r="181" spans="1:13" x14ac:dyDescent="0.25">
      <c r="A181" s="10" t="s">
        <v>4</v>
      </c>
      <c r="B181" s="11" t="s">
        <v>5</v>
      </c>
      <c r="C181" s="243" t="s">
        <v>57</v>
      </c>
      <c r="D181" s="246" t="s">
        <v>6</v>
      </c>
      <c r="E181" s="247"/>
      <c r="F181" s="250" t="s">
        <v>7</v>
      </c>
      <c r="G181" s="251"/>
      <c r="H181" s="251"/>
      <c r="I181" s="251"/>
      <c r="J181" s="251"/>
      <c r="K181" s="247"/>
      <c r="L181" s="252" t="s">
        <v>8</v>
      </c>
      <c r="M181" s="253"/>
    </row>
    <row r="182" spans="1:13" ht="14.25" customHeight="1" x14ac:dyDescent="0.25">
      <c r="A182" s="12" t="s">
        <v>9</v>
      </c>
      <c r="B182" s="13"/>
      <c r="C182" s="244"/>
      <c r="D182" s="248"/>
      <c r="E182" s="249"/>
      <c r="F182" s="252" t="s">
        <v>10</v>
      </c>
      <c r="G182" s="253"/>
      <c r="H182" s="252" t="s">
        <v>11</v>
      </c>
      <c r="I182" s="254"/>
      <c r="J182" s="255" t="s">
        <v>12</v>
      </c>
      <c r="K182" s="256"/>
      <c r="L182" s="255" t="s">
        <v>13</v>
      </c>
      <c r="M182" s="256"/>
    </row>
    <row r="183" spans="1:13" x14ac:dyDescent="0.25">
      <c r="A183" s="14">
        <v>1</v>
      </c>
      <c r="B183" s="23">
        <v>2</v>
      </c>
      <c r="C183" s="245"/>
      <c r="D183" s="38" t="s">
        <v>14</v>
      </c>
      <c r="E183" s="38" t="s">
        <v>58</v>
      </c>
      <c r="F183" s="38" t="s">
        <v>14</v>
      </c>
      <c r="G183" s="38" t="s">
        <v>58</v>
      </c>
      <c r="H183" s="38" t="s">
        <v>14</v>
      </c>
      <c r="I183" s="38" t="s">
        <v>58</v>
      </c>
      <c r="J183" s="38" t="s">
        <v>14</v>
      </c>
      <c r="K183" s="38" t="s">
        <v>58</v>
      </c>
      <c r="L183" s="38" t="s">
        <v>14</v>
      </c>
      <c r="M183" s="38" t="s">
        <v>58</v>
      </c>
    </row>
    <row r="184" spans="1:13" x14ac:dyDescent="0.25">
      <c r="A184" s="5"/>
      <c r="B184" s="15" t="s">
        <v>86</v>
      </c>
      <c r="C184" s="223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x14ac:dyDescent="0.25">
      <c r="D185" s="35"/>
      <c r="E185" s="35"/>
      <c r="F185" s="241" t="s">
        <v>15</v>
      </c>
      <c r="G185" s="241"/>
      <c r="H185" s="241"/>
      <c r="I185" s="24"/>
      <c r="J185" s="24"/>
      <c r="K185" s="24"/>
      <c r="L185" s="5"/>
      <c r="M185" s="5"/>
    </row>
    <row r="186" spans="1:13" s="92" customFormat="1" ht="15.75" x14ac:dyDescent="0.25">
      <c r="A186" s="138" t="s">
        <v>26</v>
      </c>
      <c r="B186" s="122" t="s">
        <v>73</v>
      </c>
      <c r="C186" s="115"/>
      <c r="D186" s="130">
        <v>60</v>
      </c>
      <c r="E186" s="130">
        <v>100</v>
      </c>
      <c r="F186" s="130">
        <v>0.66</v>
      </c>
      <c r="G186" s="130">
        <v>1.1000000000000001</v>
      </c>
      <c r="H186" s="130">
        <v>0.6</v>
      </c>
      <c r="I186" s="130">
        <v>1</v>
      </c>
      <c r="J186" s="130">
        <v>2.2799999999999998</v>
      </c>
      <c r="K186" s="130">
        <v>3.8</v>
      </c>
      <c r="L186" s="130">
        <v>13.2</v>
      </c>
      <c r="M186" s="130">
        <v>22</v>
      </c>
    </row>
    <row r="187" spans="1:13" x14ac:dyDescent="0.25">
      <c r="A187" s="141" t="s">
        <v>103</v>
      </c>
      <c r="B187" s="121" t="s">
        <v>101</v>
      </c>
      <c r="C187" s="66"/>
      <c r="D187" s="38" t="s">
        <v>40</v>
      </c>
      <c r="E187" s="38" t="s">
        <v>51</v>
      </c>
      <c r="F187" s="16">
        <v>8.9600000000000009</v>
      </c>
      <c r="G187" s="16">
        <v>9.9499999999999993</v>
      </c>
      <c r="H187" s="16">
        <v>13.1</v>
      </c>
      <c r="I187" s="16">
        <v>14.31</v>
      </c>
      <c r="J187" s="16">
        <v>7.66</v>
      </c>
      <c r="K187" s="16">
        <v>8.51</v>
      </c>
      <c r="L187" s="16">
        <v>184.38</v>
      </c>
      <c r="M187" s="16">
        <v>204.86</v>
      </c>
    </row>
    <row r="188" spans="1:13" ht="15.75" x14ac:dyDescent="0.25">
      <c r="A188" s="50" t="s">
        <v>87</v>
      </c>
      <c r="B188" s="51" t="s">
        <v>20</v>
      </c>
      <c r="C188" s="234"/>
      <c r="D188" s="33">
        <v>150</v>
      </c>
      <c r="E188" s="27">
        <v>180</v>
      </c>
      <c r="F188" s="30">
        <v>5.4</v>
      </c>
      <c r="G188" s="29">
        <v>6.48</v>
      </c>
      <c r="H188" s="1">
        <v>4.9000000000000004</v>
      </c>
      <c r="I188" s="27">
        <v>5.88</v>
      </c>
      <c r="J188" s="1">
        <v>32.799999999999997</v>
      </c>
      <c r="K188" s="29">
        <v>39.56</v>
      </c>
      <c r="L188" s="1">
        <v>196.8</v>
      </c>
      <c r="M188" s="29">
        <v>236.16</v>
      </c>
    </row>
    <row r="189" spans="1:13" ht="15.75" x14ac:dyDescent="0.25">
      <c r="A189" s="32" t="s">
        <v>27</v>
      </c>
      <c r="B189" s="25" t="s">
        <v>39</v>
      </c>
      <c r="C189" s="235"/>
      <c r="D189" s="28">
        <v>50</v>
      </c>
      <c r="E189" s="28">
        <v>50</v>
      </c>
      <c r="F189" s="3">
        <v>2.8</v>
      </c>
      <c r="G189" s="3">
        <v>2.8</v>
      </c>
      <c r="H189" s="3">
        <v>0.55000000000000004</v>
      </c>
      <c r="I189" s="3">
        <v>0.55000000000000004</v>
      </c>
      <c r="J189" s="78">
        <v>24.7</v>
      </c>
      <c r="K189" s="78">
        <v>24.7</v>
      </c>
      <c r="L189" s="3">
        <v>114.95</v>
      </c>
      <c r="M189" s="3">
        <v>114.95</v>
      </c>
    </row>
    <row r="190" spans="1:13" s="147" customFormat="1" x14ac:dyDescent="0.25">
      <c r="A190" s="97" t="s">
        <v>75</v>
      </c>
      <c r="B190" s="148" t="s">
        <v>76</v>
      </c>
      <c r="C190" s="125"/>
      <c r="D190" s="97">
        <v>200</v>
      </c>
      <c r="E190" s="97">
        <v>200</v>
      </c>
      <c r="F190" s="97">
        <v>0.16</v>
      </c>
      <c r="G190" s="97">
        <v>0.16</v>
      </c>
      <c r="H190" s="97">
        <v>0.08</v>
      </c>
      <c r="I190" s="97">
        <v>0.08</v>
      </c>
      <c r="J190" s="97">
        <v>7.18</v>
      </c>
      <c r="K190" s="97">
        <v>7.18</v>
      </c>
      <c r="L190" s="97">
        <v>30.08</v>
      </c>
      <c r="M190" s="97">
        <v>30.08</v>
      </c>
    </row>
    <row r="191" spans="1:13" ht="15.75" x14ac:dyDescent="0.25">
      <c r="A191" s="79"/>
      <c r="B191" s="80" t="s">
        <v>19</v>
      </c>
      <c r="C191" s="104">
        <f>SUM(C186:C190)</f>
        <v>0</v>
      </c>
      <c r="D191" s="68">
        <f>D190+D189+D188+D186+120</f>
        <v>580</v>
      </c>
      <c r="E191" s="68">
        <f>E190+E189+E188+E186+130</f>
        <v>660</v>
      </c>
      <c r="F191" s="69">
        <f t="shared" ref="F191:M191" si="10">SUM(F186:F190)</f>
        <v>17.98</v>
      </c>
      <c r="G191" s="69">
        <f t="shared" si="10"/>
        <v>20.490000000000002</v>
      </c>
      <c r="H191" s="69">
        <f t="shared" si="10"/>
        <v>19.23</v>
      </c>
      <c r="I191" s="69">
        <f t="shared" si="10"/>
        <v>21.82</v>
      </c>
      <c r="J191" s="69">
        <f t="shared" si="10"/>
        <v>74.62</v>
      </c>
      <c r="K191" s="69">
        <f t="shared" si="10"/>
        <v>83.75</v>
      </c>
      <c r="L191" s="69">
        <f t="shared" si="10"/>
        <v>539.41</v>
      </c>
      <c r="M191" s="69">
        <f t="shared" si="10"/>
        <v>608.05000000000007</v>
      </c>
    </row>
    <row r="192" spans="1:13" x14ac:dyDescent="0.25">
      <c r="A192" s="17"/>
      <c r="B192" s="44"/>
      <c r="C192" s="228"/>
      <c r="D192" s="17"/>
      <c r="E192" s="17"/>
      <c r="F192" s="45"/>
      <c r="G192" s="45"/>
      <c r="H192" s="45"/>
      <c r="I192" s="45"/>
      <c r="J192" s="45"/>
      <c r="K192" s="45"/>
      <c r="L192" s="46"/>
      <c r="M192" s="46"/>
    </row>
    <row r="193" spans="1:13" x14ac:dyDescent="0.25">
      <c r="A193" s="40"/>
      <c r="B193" s="73" t="s">
        <v>61</v>
      </c>
      <c r="C193" s="226"/>
      <c r="D193" s="49">
        <v>500</v>
      </c>
      <c r="E193" s="49">
        <v>550</v>
      </c>
      <c r="F193" s="83" t="s">
        <v>62</v>
      </c>
      <c r="G193" s="75" t="s">
        <v>63</v>
      </c>
      <c r="H193" s="74" t="s">
        <v>64</v>
      </c>
      <c r="I193" s="75" t="s">
        <v>65</v>
      </c>
      <c r="J193" s="83" t="s">
        <v>66</v>
      </c>
      <c r="K193" s="75" t="s">
        <v>67</v>
      </c>
      <c r="L193" s="84" t="s">
        <v>68</v>
      </c>
      <c r="M193" s="75" t="s">
        <v>69</v>
      </c>
    </row>
    <row r="194" spans="1:13" x14ac:dyDescent="0.25">
      <c r="A194" s="17"/>
      <c r="B194" s="44"/>
      <c r="C194" s="228"/>
      <c r="D194" s="17"/>
      <c r="E194" s="17"/>
      <c r="F194" s="45"/>
      <c r="G194" s="45"/>
      <c r="H194" s="45"/>
      <c r="I194" s="45"/>
      <c r="J194" s="45"/>
      <c r="K194" s="45"/>
      <c r="L194" s="46"/>
      <c r="M194" s="46"/>
    </row>
    <row r="195" spans="1:13" x14ac:dyDescent="0.25">
      <c r="A195" s="17"/>
      <c r="B195" s="52"/>
      <c r="C195" s="236"/>
      <c r="D195" s="17"/>
      <c r="E195" s="17"/>
      <c r="F195" s="36"/>
      <c r="G195" s="36"/>
      <c r="H195" s="36"/>
      <c r="I195" s="36"/>
      <c r="J195" s="36"/>
      <c r="K195" s="36"/>
      <c r="L195" s="36"/>
      <c r="M195" s="36"/>
    </row>
    <row r="196" spans="1:13" x14ac:dyDescent="0.25">
      <c r="A196" s="17"/>
      <c r="B196" s="18"/>
      <c r="C196" s="229"/>
      <c r="D196" s="47"/>
      <c r="E196" s="47"/>
      <c r="F196" s="36"/>
      <c r="G196" s="36"/>
      <c r="H196" s="36"/>
      <c r="I196" s="36"/>
      <c r="J196" s="36"/>
      <c r="K196" s="36"/>
      <c r="L196" s="36"/>
      <c r="M196" s="36"/>
    </row>
    <row r="197" spans="1:13" x14ac:dyDescent="0.25">
      <c r="B197" s="35" t="s">
        <v>0</v>
      </c>
      <c r="C197" s="218"/>
      <c r="D197" s="17"/>
      <c r="E197" s="17"/>
      <c r="F197" s="36"/>
      <c r="G197" s="36"/>
      <c r="H197" s="36"/>
      <c r="I197" s="59" t="s">
        <v>1</v>
      </c>
      <c r="J197" s="59"/>
      <c r="K197" s="59"/>
      <c r="L197" s="36"/>
      <c r="M197" s="35"/>
    </row>
    <row r="198" spans="1:13" x14ac:dyDescent="0.25">
      <c r="B198" s="35" t="s">
        <v>2</v>
      </c>
      <c r="C198" s="218"/>
      <c r="D198" s="17"/>
      <c r="E198" s="17"/>
      <c r="F198" s="36"/>
      <c r="G198" s="36"/>
      <c r="H198" s="36"/>
      <c r="I198" s="59" t="s">
        <v>52</v>
      </c>
      <c r="J198" s="59"/>
      <c r="K198" s="59"/>
      <c r="L198" s="59"/>
      <c r="M198" s="35"/>
    </row>
    <row r="199" spans="1:13" x14ac:dyDescent="0.25">
      <c r="B199" s="20" t="s">
        <v>3</v>
      </c>
      <c r="C199" s="219"/>
      <c r="D199" s="17"/>
      <c r="E199" s="17"/>
      <c r="F199" s="36"/>
      <c r="G199" s="36"/>
      <c r="H199" s="36"/>
      <c r="I199" s="59" t="s">
        <v>53</v>
      </c>
      <c r="J199" s="59"/>
      <c r="K199" s="59"/>
      <c r="L199" s="59"/>
      <c r="M199" s="35"/>
    </row>
    <row r="200" spans="1:13" x14ac:dyDescent="0.25">
      <c r="A200" s="17"/>
      <c r="B200" s="18"/>
      <c r="C200" s="222"/>
      <c r="D200" s="17"/>
      <c r="E200" s="17"/>
      <c r="F200" s="36"/>
      <c r="G200" s="36"/>
      <c r="H200" s="36"/>
      <c r="I200" s="36"/>
      <c r="J200" s="36"/>
      <c r="K200" s="36"/>
      <c r="L200" s="36"/>
      <c r="M200" s="36"/>
    </row>
    <row r="201" spans="1:13" x14ac:dyDescent="0.25">
      <c r="A201" s="242" t="s">
        <v>56</v>
      </c>
      <c r="B201" s="242"/>
      <c r="C201" s="242"/>
      <c r="D201" s="242"/>
      <c r="E201" s="242"/>
      <c r="F201" s="242"/>
      <c r="G201" s="242"/>
      <c r="H201" s="242"/>
      <c r="I201" s="242"/>
      <c r="J201" s="242"/>
      <c r="K201" s="242"/>
      <c r="L201" s="242"/>
      <c r="M201" s="64"/>
    </row>
    <row r="202" spans="1:13" x14ac:dyDescent="0.25">
      <c r="A202" s="17"/>
      <c r="B202" s="18"/>
      <c r="C202" s="222"/>
      <c r="D202" s="47"/>
      <c r="E202" s="47"/>
      <c r="F202" s="36"/>
      <c r="G202" s="36"/>
      <c r="H202" s="36"/>
      <c r="I202" s="36"/>
      <c r="J202" s="36"/>
      <c r="K202" s="36"/>
      <c r="L202" s="36"/>
      <c r="M202" s="36"/>
    </row>
    <row r="203" spans="1:13" x14ac:dyDescent="0.25">
      <c r="A203" s="10" t="s">
        <v>4</v>
      </c>
      <c r="B203" s="11" t="s">
        <v>5</v>
      </c>
      <c r="C203" s="243" t="s">
        <v>57</v>
      </c>
      <c r="D203" s="246" t="s">
        <v>6</v>
      </c>
      <c r="E203" s="247"/>
      <c r="F203" s="250" t="s">
        <v>7</v>
      </c>
      <c r="G203" s="251"/>
      <c r="H203" s="251"/>
      <c r="I203" s="251"/>
      <c r="J203" s="251"/>
      <c r="K203" s="247"/>
      <c r="L203" s="252" t="s">
        <v>8</v>
      </c>
      <c r="M203" s="253"/>
    </row>
    <row r="204" spans="1:13" x14ac:dyDescent="0.25">
      <c r="A204" s="12" t="s">
        <v>9</v>
      </c>
      <c r="B204" s="13"/>
      <c r="C204" s="244"/>
      <c r="D204" s="248"/>
      <c r="E204" s="249"/>
      <c r="F204" s="252" t="s">
        <v>10</v>
      </c>
      <c r="G204" s="253"/>
      <c r="H204" s="252" t="s">
        <v>11</v>
      </c>
      <c r="I204" s="254"/>
      <c r="J204" s="255" t="s">
        <v>12</v>
      </c>
      <c r="K204" s="256"/>
      <c r="L204" s="255" t="s">
        <v>13</v>
      </c>
      <c r="M204" s="256"/>
    </row>
    <row r="205" spans="1:13" x14ac:dyDescent="0.25">
      <c r="A205" s="14">
        <v>1</v>
      </c>
      <c r="B205" s="23">
        <v>2</v>
      </c>
      <c r="C205" s="245"/>
      <c r="D205" s="38" t="s">
        <v>14</v>
      </c>
      <c r="E205" s="38" t="s">
        <v>58</v>
      </c>
      <c r="F205" s="38" t="s">
        <v>14</v>
      </c>
      <c r="G205" s="38" t="s">
        <v>58</v>
      </c>
      <c r="H205" s="38" t="s">
        <v>14</v>
      </c>
      <c r="I205" s="38" t="s">
        <v>58</v>
      </c>
      <c r="J205" s="38" t="s">
        <v>14</v>
      </c>
      <c r="K205" s="38" t="s">
        <v>58</v>
      </c>
      <c r="L205" s="38" t="s">
        <v>14</v>
      </c>
      <c r="M205" s="38" t="s">
        <v>58</v>
      </c>
    </row>
    <row r="206" spans="1:13" x14ac:dyDescent="0.25">
      <c r="A206" s="5"/>
      <c r="B206" s="15" t="s">
        <v>88</v>
      </c>
      <c r="C206" s="223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x14ac:dyDescent="0.25">
      <c r="D207" s="35"/>
      <c r="E207" s="35"/>
      <c r="F207" s="241" t="s">
        <v>15</v>
      </c>
      <c r="G207" s="241"/>
      <c r="H207" s="241"/>
      <c r="I207" s="24"/>
      <c r="J207" s="24"/>
      <c r="K207" s="24"/>
      <c r="L207" s="5"/>
      <c r="M207" s="5"/>
    </row>
    <row r="208" spans="1:13" ht="30" x14ac:dyDescent="0.25">
      <c r="A208" s="2" t="s">
        <v>42</v>
      </c>
      <c r="B208" s="6" t="s">
        <v>41</v>
      </c>
      <c r="C208" s="125"/>
      <c r="D208" s="19">
        <v>200</v>
      </c>
      <c r="E208" s="19">
        <v>250</v>
      </c>
      <c r="F208" s="1">
        <v>8.4</v>
      </c>
      <c r="G208" s="1">
        <v>10.5</v>
      </c>
      <c r="H208" s="1">
        <v>12.5</v>
      </c>
      <c r="I208" s="1">
        <v>15.62</v>
      </c>
      <c r="J208" s="1">
        <v>44.4</v>
      </c>
      <c r="K208" s="1">
        <v>55.5</v>
      </c>
      <c r="L208" s="1">
        <v>324.10000000000002</v>
      </c>
      <c r="M208" s="1">
        <v>404.58</v>
      </c>
    </row>
    <row r="209" spans="1:13" x14ac:dyDescent="0.25">
      <c r="A209" s="120" t="s">
        <v>36</v>
      </c>
      <c r="B209" s="98" t="s">
        <v>17</v>
      </c>
      <c r="C209" s="77"/>
      <c r="D209" s="169">
        <v>100</v>
      </c>
      <c r="E209" s="169">
        <v>100</v>
      </c>
      <c r="F209" s="99">
        <v>0.4</v>
      </c>
      <c r="G209" s="99">
        <v>0.4</v>
      </c>
      <c r="H209" s="99">
        <v>0.4</v>
      </c>
      <c r="I209" s="99">
        <v>0.4</v>
      </c>
      <c r="J209" s="99">
        <v>9.5399999999999991</v>
      </c>
      <c r="K209" s="99">
        <v>9.5399999999999991</v>
      </c>
      <c r="L209" s="99">
        <v>44.4</v>
      </c>
      <c r="M209" s="99">
        <v>44.4</v>
      </c>
    </row>
    <row r="210" spans="1:13" x14ac:dyDescent="0.25">
      <c r="A210" s="120" t="s">
        <v>106</v>
      </c>
      <c r="B210" s="98" t="s">
        <v>108</v>
      </c>
      <c r="C210" s="231"/>
      <c r="D210" s="169">
        <v>50</v>
      </c>
      <c r="E210" s="169">
        <v>50</v>
      </c>
      <c r="F210" s="132">
        <v>6.54</v>
      </c>
      <c r="G210" s="132">
        <v>6.54</v>
      </c>
      <c r="H210" s="132">
        <v>4.04</v>
      </c>
      <c r="I210" s="132">
        <v>4.04</v>
      </c>
      <c r="J210" s="132">
        <v>19.37</v>
      </c>
      <c r="K210" s="132">
        <v>19.37</v>
      </c>
      <c r="L210" s="132">
        <v>140</v>
      </c>
      <c r="M210" s="132">
        <v>140</v>
      </c>
    </row>
    <row r="211" spans="1:13" x14ac:dyDescent="0.25">
      <c r="A211" s="3" t="s">
        <v>71</v>
      </c>
      <c r="B211" s="39" t="s">
        <v>18</v>
      </c>
      <c r="C211" s="225"/>
      <c r="D211" s="26">
        <v>200</v>
      </c>
      <c r="E211" s="26">
        <v>200</v>
      </c>
      <c r="F211" s="3">
        <v>0.2</v>
      </c>
      <c r="G211" s="3">
        <v>0.2</v>
      </c>
      <c r="H211" s="3">
        <v>0</v>
      </c>
      <c r="I211" s="3">
        <v>0</v>
      </c>
      <c r="J211" s="3">
        <v>10.38</v>
      </c>
      <c r="K211" s="3">
        <v>10.38</v>
      </c>
      <c r="L211" s="3">
        <v>42.38</v>
      </c>
      <c r="M211" s="3">
        <v>42.38</v>
      </c>
    </row>
    <row r="212" spans="1:13" ht="15.75" x14ac:dyDescent="0.25">
      <c r="A212" s="79"/>
      <c r="B212" s="80" t="s">
        <v>19</v>
      </c>
      <c r="C212" s="232">
        <f>SUM(C208:C211)</f>
        <v>0</v>
      </c>
      <c r="D212" s="68">
        <f>SUM(D208:D211)</f>
        <v>550</v>
      </c>
      <c r="E212" s="68">
        <f>SUM(E208:E211)</f>
        <v>600</v>
      </c>
      <c r="F212" s="89">
        <f t="shared" ref="F212:M212" si="11">SUM(F208:F211)</f>
        <v>15.54</v>
      </c>
      <c r="G212" s="89">
        <f t="shared" si="11"/>
        <v>17.64</v>
      </c>
      <c r="H212" s="89">
        <f t="shared" si="11"/>
        <v>16.940000000000001</v>
      </c>
      <c r="I212" s="89">
        <f t="shared" si="11"/>
        <v>20.059999999999999</v>
      </c>
      <c r="J212" s="89">
        <f t="shared" si="11"/>
        <v>83.69</v>
      </c>
      <c r="K212" s="89">
        <f t="shared" si="11"/>
        <v>94.789999999999992</v>
      </c>
      <c r="L212" s="89">
        <f t="shared" si="11"/>
        <v>550.88</v>
      </c>
      <c r="M212" s="89">
        <f t="shared" si="11"/>
        <v>631.36</v>
      </c>
    </row>
    <row r="213" spans="1:13" ht="18.75" x14ac:dyDescent="0.25">
      <c r="A213" s="71"/>
      <c r="B213" s="81"/>
      <c r="C213" s="82"/>
      <c r="D213" s="72"/>
      <c r="E213" s="72"/>
      <c r="F213" s="72"/>
      <c r="G213" s="72"/>
      <c r="H213" s="72"/>
      <c r="I213" s="72"/>
      <c r="J213" s="72"/>
      <c r="K213" s="72"/>
      <c r="L213" s="72"/>
      <c r="M213" s="72"/>
    </row>
    <row r="214" spans="1:13" x14ac:dyDescent="0.25">
      <c r="A214" s="40"/>
      <c r="B214" s="73" t="s">
        <v>61</v>
      </c>
      <c r="C214" s="226"/>
      <c r="D214" s="49">
        <v>500</v>
      </c>
      <c r="E214" s="49">
        <v>550</v>
      </c>
      <c r="F214" s="83" t="s">
        <v>62</v>
      </c>
      <c r="G214" s="75" t="s">
        <v>63</v>
      </c>
      <c r="H214" s="74" t="s">
        <v>64</v>
      </c>
      <c r="I214" s="75" t="s">
        <v>65</v>
      </c>
      <c r="J214" s="83" t="s">
        <v>66</v>
      </c>
      <c r="K214" s="75" t="s">
        <v>67</v>
      </c>
      <c r="L214" s="84" t="s">
        <v>68</v>
      </c>
      <c r="M214" s="75" t="s">
        <v>69</v>
      </c>
    </row>
    <row r="215" spans="1:13" x14ac:dyDescent="0.25">
      <c r="A215" s="40"/>
      <c r="B215" s="41"/>
      <c r="C215" s="226"/>
      <c r="D215" s="49"/>
      <c r="E215" s="49"/>
      <c r="F215" s="42"/>
      <c r="G215" s="76"/>
      <c r="H215" s="42"/>
      <c r="I215" s="76"/>
      <c r="J215" s="42"/>
      <c r="K215" s="76"/>
      <c r="L215" s="43"/>
      <c r="M215" s="76"/>
    </row>
    <row r="216" spans="1:13" x14ac:dyDescent="0.25">
      <c r="A216" s="40"/>
      <c r="B216" s="41"/>
      <c r="C216" s="226"/>
      <c r="D216" s="49"/>
      <c r="E216" s="49"/>
      <c r="F216" s="42"/>
      <c r="G216" s="76"/>
      <c r="H216" s="42"/>
      <c r="I216" s="76"/>
      <c r="J216" s="42"/>
      <c r="K216" s="76"/>
      <c r="L216" s="43"/>
      <c r="M216" s="76"/>
    </row>
    <row r="217" spans="1:13" x14ac:dyDescent="0.25">
      <c r="A217" s="17"/>
      <c r="B217" s="44"/>
      <c r="C217" s="228"/>
      <c r="D217" s="17"/>
      <c r="E217" s="17"/>
      <c r="F217" s="45"/>
      <c r="G217" s="45"/>
      <c r="H217" s="45"/>
      <c r="I217" s="45"/>
      <c r="J217" s="45"/>
      <c r="K217" s="45"/>
      <c r="L217" s="45"/>
      <c r="M217" s="45"/>
    </row>
    <row r="218" spans="1:13" x14ac:dyDescent="0.25">
      <c r="B218" s="35" t="s">
        <v>0</v>
      </c>
      <c r="C218" s="218"/>
      <c r="D218" s="17"/>
      <c r="E218" s="17"/>
      <c r="F218" s="36"/>
      <c r="G218" s="36"/>
      <c r="H218" s="36"/>
      <c r="I218" s="59" t="s">
        <v>1</v>
      </c>
      <c r="J218" s="59"/>
      <c r="K218" s="59"/>
      <c r="L218" s="36"/>
      <c r="M218" s="35"/>
    </row>
    <row r="219" spans="1:13" x14ac:dyDescent="0.25">
      <c r="B219" s="35" t="s">
        <v>2</v>
      </c>
      <c r="C219" s="218"/>
      <c r="D219" s="17"/>
      <c r="E219" s="17"/>
      <c r="F219" s="36"/>
      <c r="G219" s="36"/>
      <c r="H219" s="36"/>
      <c r="I219" s="59" t="s">
        <v>52</v>
      </c>
      <c r="J219" s="59"/>
      <c r="K219" s="59"/>
      <c r="L219" s="59"/>
      <c r="M219" s="35"/>
    </row>
    <row r="220" spans="1:13" x14ac:dyDescent="0.25">
      <c r="B220" s="20" t="s">
        <v>3</v>
      </c>
      <c r="C220" s="219"/>
      <c r="D220" s="17"/>
      <c r="E220" s="17"/>
      <c r="F220" s="36"/>
      <c r="G220" s="36"/>
      <c r="H220" s="36"/>
      <c r="I220" s="59" t="s">
        <v>53</v>
      </c>
      <c r="J220" s="59"/>
      <c r="K220" s="59"/>
      <c r="L220" s="59"/>
      <c r="M220" s="35"/>
    </row>
    <row r="221" spans="1:13" x14ac:dyDescent="0.25">
      <c r="A221" s="17"/>
      <c r="B221" s="18"/>
      <c r="C221" s="222"/>
      <c r="D221" s="17"/>
      <c r="E221" s="17"/>
      <c r="F221" s="36"/>
      <c r="G221" s="36"/>
      <c r="H221" s="36"/>
      <c r="I221" s="36"/>
      <c r="J221" s="36"/>
      <c r="K221" s="36"/>
      <c r="L221" s="36"/>
      <c r="M221" s="36"/>
    </row>
    <row r="222" spans="1:13" x14ac:dyDescent="0.25">
      <c r="A222" s="242" t="s">
        <v>56</v>
      </c>
      <c r="B222" s="242"/>
      <c r="C222" s="242"/>
      <c r="D222" s="242"/>
      <c r="E222" s="242"/>
      <c r="F222" s="242"/>
      <c r="G222" s="242"/>
      <c r="H222" s="242"/>
      <c r="I222" s="242"/>
      <c r="J222" s="242"/>
      <c r="K222" s="242"/>
      <c r="L222" s="242"/>
      <c r="M222" s="64"/>
    </row>
    <row r="223" spans="1:13" x14ac:dyDescent="0.25">
      <c r="A223" s="17"/>
      <c r="B223" s="18"/>
      <c r="C223" s="222"/>
      <c r="D223" s="47"/>
      <c r="E223" s="47"/>
      <c r="F223" s="36"/>
      <c r="G223" s="36"/>
      <c r="H223" s="36"/>
      <c r="I223" s="36"/>
      <c r="J223" s="36"/>
      <c r="K223" s="36"/>
      <c r="L223" s="36"/>
      <c r="M223" s="36"/>
    </row>
    <row r="224" spans="1:13" x14ac:dyDescent="0.25">
      <c r="A224" s="10" t="s">
        <v>4</v>
      </c>
      <c r="B224" s="11" t="s">
        <v>5</v>
      </c>
      <c r="C224" s="243" t="s">
        <v>57</v>
      </c>
      <c r="D224" s="246" t="s">
        <v>6</v>
      </c>
      <c r="E224" s="247"/>
      <c r="F224" s="250" t="s">
        <v>7</v>
      </c>
      <c r="G224" s="251"/>
      <c r="H224" s="251"/>
      <c r="I224" s="251"/>
      <c r="J224" s="251"/>
      <c r="K224" s="247"/>
      <c r="L224" s="252" t="s">
        <v>8</v>
      </c>
      <c r="M224" s="253"/>
    </row>
    <row r="225" spans="1:13" x14ac:dyDescent="0.25">
      <c r="A225" s="12" t="s">
        <v>9</v>
      </c>
      <c r="B225" s="13"/>
      <c r="C225" s="244"/>
      <c r="D225" s="248"/>
      <c r="E225" s="249"/>
      <c r="F225" s="252" t="s">
        <v>10</v>
      </c>
      <c r="G225" s="253"/>
      <c r="H225" s="252" t="s">
        <v>11</v>
      </c>
      <c r="I225" s="254"/>
      <c r="J225" s="255" t="s">
        <v>12</v>
      </c>
      <c r="K225" s="256"/>
      <c r="L225" s="255" t="s">
        <v>13</v>
      </c>
      <c r="M225" s="256"/>
    </row>
    <row r="226" spans="1:13" x14ac:dyDescent="0.25">
      <c r="A226" s="14">
        <v>1</v>
      </c>
      <c r="B226" s="23">
        <v>2</v>
      </c>
      <c r="C226" s="245"/>
      <c r="D226" s="38" t="s">
        <v>14</v>
      </c>
      <c r="E226" s="38" t="s">
        <v>58</v>
      </c>
      <c r="F226" s="38" t="s">
        <v>14</v>
      </c>
      <c r="G226" s="38" t="s">
        <v>58</v>
      </c>
      <c r="H226" s="38" t="s">
        <v>14</v>
      </c>
      <c r="I226" s="38" t="s">
        <v>58</v>
      </c>
      <c r="J226" s="38" t="s">
        <v>14</v>
      </c>
      <c r="K226" s="38" t="s">
        <v>58</v>
      </c>
      <c r="L226" s="38" t="s">
        <v>14</v>
      </c>
      <c r="M226" s="38" t="s">
        <v>58</v>
      </c>
    </row>
    <row r="227" spans="1:13" x14ac:dyDescent="0.25">
      <c r="A227" s="5"/>
      <c r="B227" s="15" t="s">
        <v>89</v>
      </c>
      <c r="C227" s="223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25">
      <c r="D228" s="35"/>
      <c r="E228" s="35"/>
      <c r="F228" s="241" t="s">
        <v>15</v>
      </c>
      <c r="G228" s="241"/>
      <c r="H228" s="241"/>
      <c r="I228" s="24"/>
      <c r="J228" s="24"/>
      <c r="K228" s="24"/>
      <c r="L228" s="5"/>
      <c r="M228" s="5"/>
    </row>
    <row r="229" spans="1:13" s="92" customFormat="1" x14ac:dyDescent="0.25">
      <c r="A229" s="208" t="s">
        <v>91</v>
      </c>
      <c r="B229" s="209" t="s">
        <v>102</v>
      </c>
      <c r="C229" s="237"/>
      <c r="D229" s="208">
        <v>60</v>
      </c>
      <c r="E229" s="208">
        <v>100</v>
      </c>
      <c r="F229" s="208">
        <v>1.7</v>
      </c>
      <c r="G229" s="208">
        <v>2.83</v>
      </c>
      <c r="H229" s="208">
        <v>0.1</v>
      </c>
      <c r="I229" s="208">
        <v>0.16</v>
      </c>
      <c r="J229" s="208">
        <v>3.5</v>
      </c>
      <c r="K229" s="208">
        <v>5.8</v>
      </c>
      <c r="L229" s="208">
        <v>22.1</v>
      </c>
      <c r="M229" s="208">
        <v>36.83</v>
      </c>
    </row>
    <row r="230" spans="1:13" s="92" customFormat="1" ht="15.75" x14ac:dyDescent="0.25">
      <c r="A230" s="132" t="s">
        <v>29</v>
      </c>
      <c r="B230" s="133" t="s">
        <v>83</v>
      </c>
      <c r="C230" s="225"/>
      <c r="D230" s="137">
        <v>200</v>
      </c>
      <c r="E230" s="115">
        <v>250</v>
      </c>
      <c r="F230" s="136">
        <v>12.9</v>
      </c>
      <c r="G230" s="95">
        <v>16.12</v>
      </c>
      <c r="H230" s="136">
        <v>15.7</v>
      </c>
      <c r="I230" s="95">
        <v>19.63</v>
      </c>
      <c r="J230" s="136">
        <v>32.619999999999997</v>
      </c>
      <c r="K230" s="95">
        <v>40.770000000000003</v>
      </c>
      <c r="L230" s="136">
        <v>323.38</v>
      </c>
      <c r="M230" s="95">
        <v>404.23</v>
      </c>
    </row>
    <row r="231" spans="1:13" s="92" customFormat="1" x14ac:dyDescent="0.25">
      <c r="A231" s="120" t="s">
        <v>35</v>
      </c>
      <c r="B231" s="98" t="s">
        <v>16</v>
      </c>
      <c r="C231" s="225"/>
      <c r="D231" s="169">
        <v>50</v>
      </c>
      <c r="E231" s="169">
        <v>50</v>
      </c>
      <c r="F231" s="99">
        <v>3.9</v>
      </c>
      <c r="G231" s="99">
        <v>3.9</v>
      </c>
      <c r="H231" s="99">
        <v>0.5</v>
      </c>
      <c r="I231" s="99">
        <v>0.5</v>
      </c>
      <c r="J231" s="99">
        <v>24.1</v>
      </c>
      <c r="K231" s="99">
        <v>24.1</v>
      </c>
      <c r="L231" s="99">
        <v>116.8</v>
      </c>
      <c r="M231" s="99">
        <v>116.8</v>
      </c>
    </row>
    <row r="232" spans="1:13" s="92" customFormat="1" ht="15.75" x14ac:dyDescent="0.25">
      <c r="A232" s="97" t="s">
        <v>79</v>
      </c>
      <c r="B232" s="148" t="s">
        <v>80</v>
      </c>
      <c r="C232" s="225"/>
      <c r="D232" s="129">
        <v>200</v>
      </c>
      <c r="E232" s="129">
        <v>200</v>
      </c>
      <c r="F232" s="129">
        <v>0.5</v>
      </c>
      <c r="G232" s="129">
        <v>0.5</v>
      </c>
      <c r="H232" s="129">
        <v>0</v>
      </c>
      <c r="I232" s="129">
        <v>0</v>
      </c>
      <c r="J232" s="129">
        <v>19.8</v>
      </c>
      <c r="K232" s="129">
        <v>19.8</v>
      </c>
      <c r="L232" s="129">
        <v>81.2</v>
      </c>
      <c r="M232" s="129">
        <v>81.2</v>
      </c>
    </row>
    <row r="233" spans="1:13" s="92" customFormat="1" ht="15.75" x14ac:dyDescent="0.25">
      <c r="A233" s="189"/>
      <c r="B233" s="190" t="s">
        <v>19</v>
      </c>
      <c r="C233" s="104">
        <f t="shared" ref="C233:M233" si="12">SUM(C229:C232)</f>
        <v>0</v>
      </c>
      <c r="D233" s="179">
        <f t="shared" si="12"/>
        <v>510</v>
      </c>
      <c r="E233" s="179">
        <f t="shared" si="12"/>
        <v>600</v>
      </c>
      <c r="F233" s="180">
        <f t="shared" si="12"/>
        <v>19</v>
      </c>
      <c r="G233" s="180">
        <f t="shared" si="12"/>
        <v>23.35</v>
      </c>
      <c r="H233" s="180">
        <f t="shared" si="12"/>
        <v>16.299999999999997</v>
      </c>
      <c r="I233" s="180">
        <f t="shared" si="12"/>
        <v>20.29</v>
      </c>
      <c r="J233" s="180">
        <f t="shared" si="12"/>
        <v>80.02</v>
      </c>
      <c r="K233" s="180">
        <f t="shared" si="12"/>
        <v>90.47</v>
      </c>
      <c r="L233" s="180">
        <f t="shared" si="12"/>
        <v>543.48</v>
      </c>
      <c r="M233" s="180">
        <f t="shared" si="12"/>
        <v>639.06000000000006</v>
      </c>
    </row>
    <row r="234" spans="1:13" x14ac:dyDescent="0.25">
      <c r="A234" s="86"/>
      <c r="B234" s="73" t="s">
        <v>61</v>
      </c>
      <c r="C234" s="226"/>
      <c r="D234" s="49">
        <v>500</v>
      </c>
      <c r="E234" s="49">
        <v>550</v>
      </c>
      <c r="F234" s="83" t="s">
        <v>62</v>
      </c>
      <c r="G234" s="75" t="s">
        <v>63</v>
      </c>
      <c r="H234" s="74" t="s">
        <v>64</v>
      </c>
      <c r="I234" s="75" t="s">
        <v>65</v>
      </c>
      <c r="J234" s="83" t="s">
        <v>66</v>
      </c>
      <c r="K234" s="75" t="s">
        <v>67</v>
      </c>
      <c r="L234" s="84" t="s">
        <v>68</v>
      </c>
      <c r="M234" s="75" t="s">
        <v>69</v>
      </c>
    </row>
    <row r="235" spans="1:13" x14ac:dyDescent="0.25">
      <c r="A235" s="86"/>
      <c r="B235" s="90"/>
      <c r="C235" s="2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</row>
    <row r="236" spans="1:13" x14ac:dyDescent="0.25">
      <c r="A236" s="38"/>
      <c r="B236" s="53" t="s">
        <v>22</v>
      </c>
      <c r="C236" s="239"/>
      <c r="D236" s="54">
        <f t="shared" ref="D236:M236" si="13">D233+D212+D191+D169+D148+D126+D105+D84+D62+D41</f>
        <v>5430</v>
      </c>
      <c r="E236" s="54">
        <f t="shared" si="13"/>
        <v>6130</v>
      </c>
      <c r="F236" s="54">
        <f t="shared" si="13"/>
        <v>182.94</v>
      </c>
      <c r="G236" s="54">
        <f t="shared" si="13"/>
        <v>212.05999999999997</v>
      </c>
      <c r="H236" s="54">
        <f t="shared" si="13"/>
        <v>174.46</v>
      </c>
      <c r="I236" s="54">
        <f t="shared" si="13"/>
        <v>207.88299999999998</v>
      </c>
      <c r="J236" s="54">
        <f t="shared" si="13"/>
        <v>815.37000000000012</v>
      </c>
      <c r="K236" s="54">
        <f t="shared" si="13"/>
        <v>918.17399999999998</v>
      </c>
      <c r="L236" s="54">
        <f t="shared" si="13"/>
        <v>5561.45</v>
      </c>
      <c r="M236" s="54">
        <f t="shared" si="13"/>
        <v>6385.31</v>
      </c>
    </row>
    <row r="237" spans="1:13" x14ac:dyDescent="0.25">
      <c r="A237" s="38"/>
      <c r="B237" s="53" t="s">
        <v>23</v>
      </c>
      <c r="C237" s="239"/>
      <c r="D237" s="38">
        <f>D236/10</f>
        <v>543</v>
      </c>
      <c r="E237" s="38">
        <f>E236/10</f>
        <v>613</v>
      </c>
      <c r="F237" s="55">
        <f>F236/10</f>
        <v>18.294</v>
      </c>
      <c r="G237" s="55">
        <f t="shared" ref="G237:M237" si="14">G236/10</f>
        <v>21.205999999999996</v>
      </c>
      <c r="H237" s="55">
        <f t="shared" si="14"/>
        <v>17.446000000000002</v>
      </c>
      <c r="I237" s="55">
        <f t="shared" si="14"/>
        <v>20.7883</v>
      </c>
      <c r="J237" s="55">
        <f t="shared" si="14"/>
        <v>81.537000000000006</v>
      </c>
      <c r="K237" s="55">
        <f t="shared" si="14"/>
        <v>91.817399999999992</v>
      </c>
      <c r="L237" s="55">
        <f t="shared" si="14"/>
        <v>556.14499999999998</v>
      </c>
      <c r="M237" s="55">
        <f t="shared" si="14"/>
        <v>638.53100000000006</v>
      </c>
    </row>
    <row r="238" spans="1:13" x14ac:dyDescent="0.25">
      <c r="A238" s="17"/>
      <c r="B238" s="56"/>
      <c r="C238" s="240"/>
      <c r="D238" s="17"/>
      <c r="E238" s="17"/>
      <c r="F238" s="57"/>
      <c r="G238" s="57"/>
      <c r="H238" s="57"/>
      <c r="I238" s="57"/>
      <c r="J238" s="57"/>
      <c r="K238" s="57"/>
      <c r="L238" s="57"/>
      <c r="M238" s="57"/>
    </row>
    <row r="239" spans="1:13" x14ac:dyDescent="0.25">
      <c r="A239" s="17"/>
      <c r="B239" s="18"/>
      <c r="C239" s="229"/>
      <c r="D239" s="47"/>
      <c r="E239" s="47"/>
      <c r="F239" s="36"/>
      <c r="G239" s="36"/>
      <c r="H239" s="36"/>
      <c r="I239" s="36"/>
      <c r="J239" s="36"/>
      <c r="K239" s="36"/>
      <c r="L239" s="36"/>
      <c r="M239" s="36"/>
    </row>
    <row r="240" spans="1:13" x14ac:dyDescent="0.25">
      <c r="A240" s="40"/>
      <c r="B240" s="73" t="s">
        <v>61</v>
      </c>
      <c r="C240" s="226"/>
      <c r="D240" s="49">
        <v>500</v>
      </c>
      <c r="E240" s="49">
        <v>550</v>
      </c>
      <c r="F240" s="83" t="s">
        <v>62</v>
      </c>
      <c r="G240" s="75" t="s">
        <v>63</v>
      </c>
      <c r="H240" s="74" t="s">
        <v>64</v>
      </c>
      <c r="I240" s="75" t="s">
        <v>65</v>
      </c>
      <c r="J240" s="83" t="s">
        <v>66</v>
      </c>
      <c r="K240" s="75" t="s">
        <v>67</v>
      </c>
      <c r="L240" s="84" t="s">
        <v>68</v>
      </c>
      <c r="M240" s="75" t="s">
        <v>69</v>
      </c>
    </row>
    <row r="241" spans="1:13" x14ac:dyDescent="0.25">
      <c r="A241" s="17"/>
      <c r="B241" s="18"/>
      <c r="C241" s="229"/>
      <c r="D241" s="47"/>
      <c r="E241" s="47"/>
      <c r="F241" s="36"/>
      <c r="G241" s="36"/>
      <c r="H241" s="36"/>
      <c r="I241" s="36"/>
      <c r="J241" s="36"/>
      <c r="K241" s="36"/>
      <c r="L241" s="36"/>
      <c r="M241" s="36"/>
    </row>
    <row r="242" spans="1:13" x14ac:dyDescent="0.25">
      <c r="A242" s="17"/>
      <c r="B242" s="18"/>
      <c r="C242" s="229"/>
      <c r="D242" s="17"/>
      <c r="E242" s="17"/>
      <c r="F242" s="17"/>
      <c r="G242" s="17"/>
      <c r="H242" s="17"/>
      <c r="I242" s="17"/>
      <c r="J242" s="17"/>
      <c r="K242" s="17"/>
      <c r="L242" s="17"/>
      <c r="M242" s="17"/>
    </row>
    <row r="243" spans="1:13" x14ac:dyDescent="0.25">
      <c r="A243" s="17"/>
      <c r="B243" s="18"/>
      <c r="C243" s="229"/>
      <c r="D243" s="17"/>
      <c r="E243" s="17"/>
      <c r="F243" s="17"/>
      <c r="G243" s="17"/>
      <c r="H243" s="17"/>
      <c r="I243" s="17"/>
      <c r="J243" s="17"/>
      <c r="K243" s="17"/>
      <c r="L243" s="17"/>
      <c r="M243" s="17"/>
    </row>
    <row r="244" spans="1:13" x14ac:dyDescent="0.25">
      <c r="A244" s="17"/>
      <c r="B244" s="18"/>
      <c r="C244" s="229"/>
      <c r="D244" s="17"/>
      <c r="E244" s="17"/>
      <c r="F244" s="17"/>
      <c r="G244" s="17"/>
      <c r="H244" s="17"/>
      <c r="I244" s="17"/>
      <c r="J244" s="17"/>
      <c r="K244" s="17"/>
      <c r="L244" s="17"/>
      <c r="M244" s="17"/>
    </row>
    <row r="245" spans="1:13" x14ac:dyDescent="0.25">
      <c r="A245" s="17"/>
      <c r="B245" s="18"/>
      <c r="C245" s="229"/>
      <c r="D245" s="17"/>
      <c r="E245" s="17"/>
      <c r="F245" s="17"/>
      <c r="G245" s="17"/>
      <c r="H245" s="17"/>
      <c r="I245" s="17"/>
      <c r="J245" s="17"/>
      <c r="K245" s="17"/>
      <c r="L245" s="17"/>
      <c r="M245" s="17"/>
    </row>
    <row r="246" spans="1:13" x14ac:dyDescent="0.25">
      <c r="A246" s="17"/>
      <c r="B246" s="18"/>
      <c r="C246" s="229"/>
      <c r="D246" s="47"/>
      <c r="E246" s="47"/>
      <c r="F246" s="17"/>
      <c r="G246" s="17"/>
      <c r="H246" s="17"/>
      <c r="I246" s="17"/>
      <c r="J246" s="17"/>
      <c r="K246" s="17"/>
      <c r="L246" s="17"/>
      <c r="M246" s="17"/>
    </row>
    <row r="247" spans="1:13" x14ac:dyDescent="0.25">
      <c r="A247" s="17"/>
      <c r="B247" s="18"/>
      <c r="C247" s="229"/>
      <c r="D247" s="17"/>
      <c r="E247" s="17"/>
      <c r="F247" s="45"/>
      <c r="G247" s="45"/>
      <c r="H247" s="45"/>
      <c r="I247" s="45"/>
      <c r="J247" s="45"/>
      <c r="K247" s="45"/>
      <c r="L247" s="45"/>
      <c r="M247" s="45"/>
    </row>
    <row r="248" spans="1:13" x14ac:dyDescent="0.25">
      <c r="A248" s="17"/>
      <c r="B248" s="18"/>
      <c r="C248" s="229"/>
      <c r="D248" s="17"/>
      <c r="E248" s="17"/>
      <c r="F248" s="45"/>
      <c r="G248" s="45"/>
      <c r="H248" s="45"/>
      <c r="I248" s="45"/>
      <c r="J248" s="45"/>
      <c r="K248" s="45"/>
      <c r="L248" s="45"/>
      <c r="M248" s="45"/>
    </row>
    <row r="249" spans="1:13" x14ac:dyDescent="0.25">
      <c r="A249" s="17"/>
      <c r="B249" s="18"/>
      <c r="C249" s="229"/>
      <c r="D249" s="17"/>
      <c r="E249" s="17"/>
      <c r="F249" s="58"/>
      <c r="G249" s="58"/>
      <c r="H249" s="58"/>
      <c r="I249" s="58"/>
      <c r="J249" s="58"/>
      <c r="K249" s="58"/>
      <c r="L249" s="45"/>
      <c r="M249" s="45"/>
    </row>
    <row r="250" spans="1:13" x14ac:dyDescent="0.25">
      <c r="A250" s="17"/>
      <c r="B250" s="18"/>
      <c r="C250" s="229"/>
      <c r="D250" s="17"/>
      <c r="E250" s="17"/>
      <c r="F250" s="17"/>
      <c r="G250" s="17"/>
      <c r="H250" s="17"/>
      <c r="I250" s="17"/>
      <c r="J250" s="17"/>
      <c r="K250" s="17"/>
      <c r="L250" s="17"/>
      <c r="M250" s="17"/>
    </row>
    <row r="251" spans="1:13" x14ac:dyDescent="0.25">
      <c r="A251" s="17"/>
      <c r="B251" s="18"/>
      <c r="C251" s="229"/>
      <c r="D251" s="17"/>
      <c r="E251" s="17"/>
      <c r="F251" s="17"/>
      <c r="G251" s="17"/>
      <c r="H251" s="17"/>
      <c r="I251" s="17"/>
      <c r="J251" s="17"/>
      <c r="K251" s="17"/>
      <c r="L251" s="17"/>
      <c r="M251" s="17"/>
    </row>
    <row r="252" spans="1:13" x14ac:dyDescent="0.25">
      <c r="A252" s="17"/>
      <c r="B252" s="18"/>
      <c r="C252" s="229"/>
      <c r="D252" s="17"/>
      <c r="E252" s="17"/>
      <c r="F252" s="17"/>
      <c r="G252" s="17"/>
      <c r="H252" s="17"/>
      <c r="I252" s="17"/>
      <c r="J252" s="17"/>
      <c r="K252" s="17"/>
      <c r="L252" s="17"/>
      <c r="M252" s="17"/>
    </row>
    <row r="253" spans="1:13" x14ac:dyDescent="0.25">
      <c r="A253" s="17"/>
      <c r="B253" s="18"/>
      <c r="C253" s="229"/>
      <c r="D253" s="17"/>
      <c r="E253" s="17"/>
      <c r="F253" s="17"/>
      <c r="G253" s="17"/>
      <c r="H253" s="17"/>
      <c r="I253" s="17"/>
      <c r="J253" s="17"/>
      <c r="K253" s="17"/>
      <c r="L253" s="17"/>
      <c r="M253" s="17"/>
    </row>
    <row r="254" spans="1:13" x14ac:dyDescent="0.25">
      <c r="A254" s="17"/>
      <c r="B254" s="18"/>
      <c r="C254" s="229"/>
      <c r="D254" s="17"/>
      <c r="E254" s="17"/>
      <c r="F254" s="17"/>
      <c r="G254" s="17"/>
      <c r="H254" s="17"/>
      <c r="I254" s="17"/>
      <c r="J254" s="17"/>
      <c r="K254" s="17"/>
      <c r="L254" s="17"/>
      <c r="M254" s="17"/>
    </row>
    <row r="255" spans="1:13" x14ac:dyDescent="0.25">
      <c r="A255" s="17"/>
      <c r="B255" s="18"/>
      <c r="C255" s="229"/>
      <c r="D255" s="47"/>
      <c r="E255" s="47"/>
      <c r="F255" s="45"/>
      <c r="G255" s="45"/>
      <c r="H255" s="45"/>
      <c r="I255" s="45"/>
      <c r="J255" s="45"/>
      <c r="K255" s="45"/>
      <c r="L255" s="45"/>
      <c r="M255" s="45"/>
    </row>
    <row r="256" spans="1:13" x14ac:dyDescent="0.25">
      <c r="A256" s="17"/>
      <c r="B256" s="18"/>
      <c r="C256" s="229"/>
      <c r="D256" s="47"/>
      <c r="E256" s="47"/>
      <c r="F256" s="45"/>
      <c r="G256" s="45"/>
      <c r="H256" s="45"/>
      <c r="I256" s="45"/>
      <c r="J256" s="45"/>
      <c r="K256" s="45"/>
      <c r="L256" s="45"/>
      <c r="M256" s="45"/>
    </row>
    <row r="257" spans="1:13" x14ac:dyDescent="0.25">
      <c r="A257" s="17"/>
      <c r="B257" s="18"/>
      <c r="C257" s="229"/>
      <c r="D257" s="47"/>
      <c r="E257" s="47"/>
      <c r="F257" s="45"/>
      <c r="G257" s="45"/>
      <c r="H257" s="45"/>
      <c r="I257" s="45"/>
      <c r="J257" s="45"/>
      <c r="K257" s="45"/>
      <c r="L257" s="45"/>
      <c r="M257" s="45"/>
    </row>
    <row r="258" spans="1:13" x14ac:dyDescent="0.25">
      <c r="A258" s="17"/>
      <c r="B258" s="18"/>
      <c r="C258" s="229"/>
      <c r="D258" s="17"/>
      <c r="E258" s="17"/>
      <c r="F258" s="17"/>
      <c r="G258" s="17"/>
      <c r="H258" s="17"/>
      <c r="I258" s="17"/>
      <c r="J258" s="17"/>
      <c r="K258" s="17"/>
      <c r="L258" s="17"/>
      <c r="M258" s="17"/>
    </row>
    <row r="259" spans="1:13" x14ac:dyDescent="0.25">
      <c r="A259" s="17"/>
      <c r="B259" s="18"/>
      <c r="C259" s="229"/>
      <c r="D259" s="17"/>
      <c r="E259" s="17"/>
      <c r="F259" s="17"/>
      <c r="G259" s="17"/>
      <c r="H259" s="17"/>
      <c r="I259" s="17"/>
      <c r="J259" s="17"/>
      <c r="K259" s="17"/>
      <c r="L259" s="17"/>
      <c r="M259" s="17"/>
    </row>
    <row r="260" spans="1:13" x14ac:dyDescent="0.25">
      <c r="A260" s="17"/>
      <c r="B260" s="18"/>
      <c r="C260" s="229"/>
      <c r="D260" s="17"/>
      <c r="E260" s="17"/>
      <c r="F260" s="17"/>
      <c r="G260" s="17"/>
      <c r="H260" s="17"/>
      <c r="I260" s="17"/>
      <c r="J260" s="17"/>
      <c r="K260" s="17"/>
      <c r="L260" s="17"/>
      <c r="M260" s="17"/>
    </row>
    <row r="261" spans="1:13" x14ac:dyDescent="0.25">
      <c r="A261" s="17"/>
      <c r="B261" s="18"/>
      <c r="C261" s="229"/>
      <c r="D261" s="17"/>
      <c r="E261" s="17"/>
      <c r="F261" s="17"/>
      <c r="G261" s="17"/>
      <c r="H261" s="17"/>
      <c r="I261" s="17"/>
      <c r="J261" s="17"/>
      <c r="K261" s="17"/>
      <c r="L261" s="17"/>
      <c r="M261" s="17"/>
    </row>
    <row r="262" spans="1:13" x14ac:dyDescent="0.25">
      <c r="A262" s="17"/>
      <c r="B262" s="18"/>
      <c r="C262" s="229"/>
      <c r="D262" s="17"/>
      <c r="E262" s="17"/>
      <c r="F262" s="17"/>
      <c r="G262" s="17"/>
      <c r="H262" s="17"/>
      <c r="I262" s="17"/>
      <c r="J262" s="17"/>
      <c r="K262" s="17"/>
      <c r="L262" s="17"/>
      <c r="M262" s="17"/>
    </row>
    <row r="263" spans="1:13" x14ac:dyDescent="0.25">
      <c r="A263" s="17"/>
      <c r="B263" s="18"/>
      <c r="C263" s="229"/>
      <c r="D263" s="17"/>
      <c r="E263" s="17"/>
      <c r="F263" s="17"/>
      <c r="G263" s="17"/>
      <c r="H263" s="17"/>
      <c r="I263" s="17"/>
      <c r="J263" s="17"/>
      <c r="K263" s="17"/>
      <c r="L263" s="17"/>
      <c r="M263" s="17"/>
    </row>
    <row r="264" spans="1:13" x14ac:dyDescent="0.25">
      <c r="A264" s="17"/>
      <c r="B264" s="18"/>
      <c r="C264" s="229"/>
      <c r="D264" s="17"/>
      <c r="E264" s="17"/>
      <c r="F264" s="17"/>
      <c r="G264" s="17"/>
      <c r="H264" s="17"/>
      <c r="I264" s="17"/>
      <c r="J264" s="17"/>
      <c r="K264" s="17"/>
      <c r="L264" s="17"/>
      <c r="M264" s="17"/>
    </row>
    <row r="265" spans="1:13" x14ac:dyDescent="0.25">
      <c r="A265" s="17"/>
      <c r="B265" s="18"/>
      <c r="C265" s="229"/>
      <c r="D265" s="47"/>
      <c r="E265" s="47"/>
      <c r="F265" s="17"/>
      <c r="G265" s="17"/>
      <c r="H265" s="17"/>
      <c r="I265" s="17"/>
      <c r="J265" s="17"/>
      <c r="K265" s="17"/>
      <c r="L265" s="17"/>
      <c r="M265" s="17"/>
    </row>
    <row r="266" spans="1:13" x14ac:dyDescent="0.25">
      <c r="A266" s="17"/>
      <c r="B266" s="18"/>
      <c r="C266" s="229"/>
      <c r="D266" s="47"/>
      <c r="E266" s="47"/>
      <c r="F266" s="45"/>
      <c r="G266" s="45"/>
      <c r="H266" s="45"/>
      <c r="I266" s="45"/>
      <c r="J266" s="45"/>
      <c r="K266" s="45"/>
      <c r="L266" s="45"/>
      <c r="M266" s="45"/>
    </row>
    <row r="267" spans="1:13" x14ac:dyDescent="0.25">
      <c r="A267" s="17"/>
      <c r="B267" s="18"/>
      <c r="C267" s="229"/>
      <c r="D267" s="47"/>
      <c r="E267" s="47"/>
      <c r="F267" s="45"/>
      <c r="G267" s="45"/>
      <c r="H267" s="45"/>
      <c r="I267" s="45"/>
      <c r="J267" s="45"/>
      <c r="K267" s="45"/>
      <c r="L267" s="45"/>
      <c r="M267" s="45"/>
    </row>
    <row r="268" spans="1:13" x14ac:dyDescent="0.25">
      <c r="A268" s="17"/>
      <c r="B268" s="18"/>
      <c r="C268" s="229"/>
      <c r="D268" s="47"/>
      <c r="E268" s="47"/>
      <c r="F268" s="45"/>
      <c r="G268" s="45"/>
      <c r="H268" s="45"/>
      <c r="I268" s="45"/>
      <c r="J268" s="45"/>
      <c r="K268" s="45"/>
      <c r="L268" s="45"/>
      <c r="M268" s="45"/>
    </row>
    <row r="269" spans="1:13" x14ac:dyDescent="0.25">
      <c r="A269" s="17"/>
      <c r="B269" s="18"/>
      <c r="C269" s="229"/>
      <c r="D269" s="47"/>
      <c r="E269" s="47"/>
      <c r="F269" s="45"/>
      <c r="G269" s="45"/>
      <c r="H269" s="45"/>
      <c r="I269" s="45"/>
      <c r="J269" s="45"/>
      <c r="K269" s="45"/>
      <c r="L269" s="45"/>
      <c r="M269" s="45"/>
    </row>
  </sheetData>
  <mergeCells count="106">
    <mergeCell ref="A11:L11"/>
    <mergeCell ref="A13:M13"/>
    <mergeCell ref="A14:M14"/>
    <mergeCell ref="A15:M15"/>
    <mergeCell ref="A16:M16"/>
    <mergeCell ref="A17:M17"/>
    <mergeCell ref="A29:L29"/>
    <mergeCell ref="C31:C33"/>
    <mergeCell ref="D31:E32"/>
    <mergeCell ref="F31:K31"/>
    <mergeCell ref="L31:M31"/>
    <mergeCell ref="F32:G32"/>
    <mergeCell ref="H32:I32"/>
    <mergeCell ref="J32:K32"/>
    <mergeCell ref="L32:M32"/>
    <mergeCell ref="F35:H35"/>
    <mergeCell ref="A50:L50"/>
    <mergeCell ref="C52:C54"/>
    <mergeCell ref="D52:E53"/>
    <mergeCell ref="F52:K52"/>
    <mergeCell ref="L52:M52"/>
    <mergeCell ref="F53:G53"/>
    <mergeCell ref="H53:I53"/>
    <mergeCell ref="J53:K53"/>
    <mergeCell ref="L53:M53"/>
    <mergeCell ref="F56:H56"/>
    <mergeCell ref="A72:L72"/>
    <mergeCell ref="C74:C76"/>
    <mergeCell ref="D74:E75"/>
    <mergeCell ref="F74:K74"/>
    <mergeCell ref="L74:M74"/>
    <mergeCell ref="F75:G75"/>
    <mergeCell ref="H75:I75"/>
    <mergeCell ref="J75:K75"/>
    <mergeCell ref="L75:M75"/>
    <mergeCell ref="F78:H78"/>
    <mergeCell ref="A94:L94"/>
    <mergeCell ref="C96:C98"/>
    <mergeCell ref="D96:E97"/>
    <mergeCell ref="F96:K96"/>
    <mergeCell ref="L96:M96"/>
    <mergeCell ref="F97:G97"/>
    <mergeCell ref="H97:I97"/>
    <mergeCell ref="J97:K97"/>
    <mergeCell ref="L97:M97"/>
    <mergeCell ref="F100:H100"/>
    <mergeCell ref="A115:L115"/>
    <mergeCell ref="C117:C119"/>
    <mergeCell ref="D117:E118"/>
    <mergeCell ref="F117:K117"/>
    <mergeCell ref="L117:M117"/>
    <mergeCell ref="F118:G118"/>
    <mergeCell ref="H118:I118"/>
    <mergeCell ref="J118:K118"/>
    <mergeCell ref="L118:M118"/>
    <mergeCell ref="F121:H121"/>
    <mergeCell ref="A136:L136"/>
    <mergeCell ref="C138:C140"/>
    <mergeCell ref="D138:E139"/>
    <mergeCell ref="F138:K138"/>
    <mergeCell ref="L138:M138"/>
    <mergeCell ref="F139:G139"/>
    <mergeCell ref="H139:I139"/>
    <mergeCell ref="J139:K139"/>
    <mergeCell ref="L139:M139"/>
    <mergeCell ref="F142:H142"/>
    <mergeCell ref="A157:L157"/>
    <mergeCell ref="C159:C161"/>
    <mergeCell ref="D159:E160"/>
    <mergeCell ref="F159:K159"/>
    <mergeCell ref="L159:M159"/>
    <mergeCell ref="F160:G160"/>
    <mergeCell ref="H160:I160"/>
    <mergeCell ref="J160:K160"/>
    <mergeCell ref="L160:M160"/>
    <mergeCell ref="F163:H163"/>
    <mergeCell ref="A179:L179"/>
    <mergeCell ref="C181:C183"/>
    <mergeCell ref="D181:E182"/>
    <mergeCell ref="F181:K181"/>
    <mergeCell ref="L181:M181"/>
    <mergeCell ref="F182:G182"/>
    <mergeCell ref="H182:I182"/>
    <mergeCell ref="J182:K182"/>
    <mergeCell ref="L182:M182"/>
    <mergeCell ref="F185:H185"/>
    <mergeCell ref="A201:L201"/>
    <mergeCell ref="C203:C205"/>
    <mergeCell ref="D203:E204"/>
    <mergeCell ref="F203:K203"/>
    <mergeCell ref="L203:M203"/>
    <mergeCell ref="F204:G204"/>
    <mergeCell ref="H204:I204"/>
    <mergeCell ref="J204:K204"/>
    <mergeCell ref="L204:M204"/>
    <mergeCell ref="F228:H228"/>
    <mergeCell ref="F207:H207"/>
    <mergeCell ref="A222:L222"/>
    <mergeCell ref="C224:C226"/>
    <mergeCell ref="D224:E225"/>
    <mergeCell ref="F224:K224"/>
    <mergeCell ref="L224:M224"/>
    <mergeCell ref="F225:G225"/>
    <mergeCell ref="H225:I225"/>
    <mergeCell ref="J225:K225"/>
    <mergeCell ref="L225:M225"/>
  </mergeCells>
  <pageMargins left="0.7" right="0.7" top="0.75" bottom="0.75" header="0.3" footer="0.3"/>
  <pageSetup paperSize="9" scale="73" orientation="landscape" r:id="rId1"/>
  <rowBreaks count="9" manualBreakCount="9">
    <brk id="23" max="16383" man="1"/>
    <brk id="44" max="16383" man="1"/>
    <brk id="66" max="16383" man="1"/>
    <brk id="88" max="16383" man="1"/>
    <brk id="109" max="16383" man="1"/>
    <brk id="151" max="16383" man="1"/>
    <brk id="173" max="16383" man="1"/>
    <brk id="195" max="16383" man="1"/>
    <brk id="2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46"/>
  <sheetViews>
    <sheetView tabSelected="1" view="pageBreakPreview" topLeftCell="A199" zoomScale="60" zoomScaleNormal="100" workbookViewId="0">
      <selection activeCell="A80" sqref="A80:B80"/>
    </sheetView>
  </sheetViews>
  <sheetFormatPr defaultRowHeight="15" x14ac:dyDescent="0.25"/>
  <cols>
    <col min="1" max="1" width="16.5703125" style="144" customWidth="1"/>
    <col min="2" max="2" width="43.140625" style="145" customWidth="1"/>
    <col min="3" max="3" width="17.7109375" style="144" customWidth="1"/>
    <col min="4" max="4" width="18.28515625" style="144" customWidth="1"/>
    <col min="5" max="5" width="16.140625" style="144" customWidth="1"/>
    <col min="6" max="6" width="17.5703125" style="144" customWidth="1"/>
    <col min="7" max="7" width="23.7109375" style="144" customWidth="1"/>
    <col min="8" max="16384" width="9.140625" style="92"/>
  </cols>
  <sheetData>
    <row r="2" spans="1:8" x14ac:dyDescent="0.25">
      <c r="B2" s="145" t="s">
        <v>0</v>
      </c>
      <c r="C2" s="113"/>
      <c r="D2" s="146"/>
      <c r="E2" s="173" t="s">
        <v>1</v>
      </c>
      <c r="F2" s="173"/>
      <c r="G2" s="173"/>
      <c r="H2" s="146"/>
    </row>
    <row r="3" spans="1:8" x14ac:dyDescent="0.25">
      <c r="B3" s="145" t="s">
        <v>2</v>
      </c>
      <c r="C3" s="113"/>
      <c r="D3" s="146"/>
      <c r="E3" s="173" t="s">
        <v>52</v>
      </c>
      <c r="F3" s="173"/>
      <c r="G3" s="173"/>
      <c r="H3" s="173"/>
    </row>
    <row r="4" spans="1:8" x14ac:dyDescent="0.25">
      <c r="B4" s="116" t="s">
        <v>3</v>
      </c>
      <c r="C4" s="113"/>
      <c r="D4" s="146"/>
      <c r="E4" s="173" t="s">
        <v>53</v>
      </c>
      <c r="F4" s="173"/>
      <c r="G4" s="173"/>
      <c r="H4" s="173"/>
    </row>
    <row r="5" spans="1:8" x14ac:dyDescent="0.25">
      <c r="A5" s="113"/>
      <c r="B5" s="114"/>
      <c r="C5" s="113"/>
      <c r="D5" s="146"/>
      <c r="E5" s="146"/>
      <c r="F5" s="146"/>
      <c r="G5" s="146"/>
    </row>
    <row r="6" spans="1:8" ht="15" customHeight="1" x14ac:dyDescent="0.25">
      <c r="A6" s="242" t="s">
        <v>104</v>
      </c>
      <c r="B6" s="242"/>
      <c r="C6" s="242"/>
      <c r="D6" s="242"/>
      <c r="E6" s="242"/>
      <c r="F6" s="242"/>
      <c r="G6" s="242"/>
    </row>
    <row r="7" spans="1:8" x14ac:dyDescent="0.25">
      <c r="A7" s="113"/>
      <c r="B7" s="114"/>
      <c r="C7" s="156"/>
      <c r="D7" s="146"/>
      <c r="E7" s="146"/>
      <c r="F7" s="146"/>
      <c r="G7" s="146"/>
    </row>
    <row r="8" spans="1:8" x14ac:dyDescent="0.25">
      <c r="A8" s="106" t="s">
        <v>4</v>
      </c>
      <c r="B8" s="107" t="s">
        <v>5</v>
      </c>
      <c r="C8" s="246" t="s">
        <v>6</v>
      </c>
      <c r="D8" s="250" t="s">
        <v>7</v>
      </c>
      <c r="E8" s="251"/>
      <c r="F8" s="251"/>
      <c r="G8" s="197" t="s">
        <v>8</v>
      </c>
    </row>
    <row r="9" spans="1:8" x14ac:dyDescent="0.25">
      <c r="A9" s="108" t="s">
        <v>9</v>
      </c>
      <c r="B9" s="109"/>
      <c r="C9" s="248"/>
      <c r="D9" s="197" t="s">
        <v>10</v>
      </c>
      <c r="E9" s="197" t="s">
        <v>11</v>
      </c>
      <c r="F9" s="200" t="s">
        <v>12</v>
      </c>
      <c r="G9" s="200" t="s">
        <v>13</v>
      </c>
    </row>
    <row r="10" spans="1:8" x14ac:dyDescent="0.25">
      <c r="A10" s="110">
        <v>1</v>
      </c>
      <c r="B10" s="119">
        <v>2</v>
      </c>
      <c r="C10" s="169" t="s">
        <v>14</v>
      </c>
      <c r="D10" s="169" t="s">
        <v>14</v>
      </c>
      <c r="E10" s="169" t="s">
        <v>14</v>
      </c>
      <c r="F10" s="169" t="s">
        <v>14</v>
      </c>
      <c r="G10" s="169" t="s">
        <v>14</v>
      </c>
    </row>
    <row r="11" spans="1:8" x14ac:dyDescent="0.25">
      <c r="A11" s="101"/>
      <c r="B11" s="111" t="s">
        <v>59</v>
      </c>
      <c r="C11" s="101"/>
      <c r="D11" s="101"/>
      <c r="E11" s="101"/>
      <c r="F11" s="101"/>
      <c r="G11" s="101"/>
    </row>
    <row r="12" spans="1:8" x14ac:dyDescent="0.25">
      <c r="C12" s="145"/>
      <c r="D12" s="241" t="s">
        <v>15</v>
      </c>
      <c r="E12" s="241"/>
      <c r="F12" s="196"/>
      <c r="G12" s="101"/>
    </row>
    <row r="13" spans="1:8" ht="30" x14ac:dyDescent="0.25">
      <c r="A13" s="93" t="s">
        <v>90</v>
      </c>
      <c r="B13" s="94" t="s">
        <v>31</v>
      </c>
      <c r="C13" s="96">
        <v>200</v>
      </c>
      <c r="D13" s="95">
        <v>7.84</v>
      </c>
      <c r="E13" s="95">
        <v>9.2200000000000006</v>
      </c>
      <c r="F13" s="95">
        <v>39.51</v>
      </c>
      <c r="G13" s="95">
        <v>272</v>
      </c>
    </row>
    <row r="14" spans="1:8" x14ac:dyDescent="0.25">
      <c r="A14" s="202" t="s">
        <v>92</v>
      </c>
      <c r="B14" s="203" t="s">
        <v>98</v>
      </c>
      <c r="C14" s="96">
        <v>70</v>
      </c>
      <c r="D14" s="95">
        <v>3.91</v>
      </c>
      <c r="E14" s="95">
        <v>4.88</v>
      </c>
      <c r="F14" s="95">
        <v>17.850000000000001</v>
      </c>
      <c r="G14" s="95">
        <v>130.96</v>
      </c>
    </row>
    <row r="15" spans="1:8" x14ac:dyDescent="0.25">
      <c r="A15" s="120" t="s">
        <v>36</v>
      </c>
      <c r="B15" s="98" t="s">
        <v>17</v>
      </c>
      <c r="C15" s="169">
        <v>100</v>
      </c>
      <c r="D15" s="99">
        <v>0.4</v>
      </c>
      <c r="E15" s="99">
        <v>0.4</v>
      </c>
      <c r="F15" s="99">
        <v>9.5399999999999991</v>
      </c>
      <c r="G15" s="99">
        <v>44.4</v>
      </c>
    </row>
    <row r="16" spans="1:8" x14ac:dyDescent="0.25">
      <c r="A16" s="120" t="s">
        <v>35</v>
      </c>
      <c r="B16" s="98" t="s">
        <v>16</v>
      </c>
      <c r="C16" s="169">
        <v>40</v>
      </c>
      <c r="D16" s="99">
        <v>3.12</v>
      </c>
      <c r="E16" s="99">
        <v>0.4</v>
      </c>
      <c r="F16" s="99">
        <v>19.28</v>
      </c>
      <c r="G16" s="99">
        <v>93.44</v>
      </c>
    </row>
    <row r="17" spans="1:8" x14ac:dyDescent="0.25">
      <c r="A17" s="97" t="s">
        <v>71</v>
      </c>
      <c r="B17" s="148" t="s">
        <v>18</v>
      </c>
      <c r="C17" s="125">
        <v>200</v>
      </c>
      <c r="D17" s="97">
        <v>0.2</v>
      </c>
      <c r="E17" s="97">
        <v>0</v>
      </c>
      <c r="F17" s="97">
        <v>10.38</v>
      </c>
      <c r="G17" s="97">
        <v>42.38</v>
      </c>
    </row>
    <row r="18" spans="1:8" ht="15.75" x14ac:dyDescent="0.25">
      <c r="A18" s="97"/>
      <c r="B18" s="188" t="s">
        <v>19</v>
      </c>
      <c r="C18" s="179">
        <f>C17+C15+C13+50</f>
        <v>550</v>
      </c>
      <c r="D18" s="180">
        <f t="shared" ref="D18:G18" si="0">SUM(D13:D17)</f>
        <v>15.469999999999999</v>
      </c>
      <c r="E18" s="180">
        <f t="shared" si="0"/>
        <v>14.900000000000002</v>
      </c>
      <c r="F18" s="181">
        <f t="shared" si="0"/>
        <v>96.56</v>
      </c>
      <c r="G18" s="180">
        <f t="shared" si="0"/>
        <v>583.17999999999995</v>
      </c>
    </row>
    <row r="19" spans="1:8" x14ac:dyDescent="0.25">
      <c r="A19" s="149"/>
      <c r="B19" s="183" t="s">
        <v>61</v>
      </c>
      <c r="C19" s="159">
        <v>500</v>
      </c>
      <c r="D19" s="184" t="s">
        <v>62</v>
      </c>
      <c r="E19" s="184" t="s">
        <v>64</v>
      </c>
      <c r="F19" s="184" t="s">
        <v>66</v>
      </c>
      <c r="G19" s="186" t="s">
        <v>68</v>
      </c>
    </row>
    <row r="20" spans="1:8" x14ac:dyDescent="0.25">
      <c r="A20" s="176"/>
      <c r="B20" s="116"/>
      <c r="C20" s="182"/>
      <c r="D20" s="182"/>
      <c r="E20" s="182"/>
      <c r="F20" s="182"/>
      <c r="G20" s="182"/>
    </row>
    <row r="21" spans="1:8" x14ac:dyDescent="0.25">
      <c r="A21" s="149"/>
      <c r="B21" s="150"/>
      <c r="C21" s="159"/>
      <c r="D21" s="151"/>
      <c r="E21" s="151"/>
      <c r="F21" s="151"/>
      <c r="G21" s="152"/>
    </row>
    <row r="22" spans="1:8" x14ac:dyDescent="0.25">
      <c r="A22" s="113"/>
      <c r="B22" s="153"/>
      <c r="C22" s="113"/>
      <c r="D22" s="154"/>
      <c r="E22" s="154"/>
      <c r="F22" s="154"/>
      <c r="G22" s="154"/>
    </row>
    <row r="23" spans="1:8" x14ac:dyDescent="0.25">
      <c r="B23" s="145" t="s">
        <v>0</v>
      </c>
      <c r="C23" s="113"/>
      <c r="D23" s="146"/>
      <c r="E23" s="173" t="s">
        <v>1</v>
      </c>
      <c r="F23" s="173"/>
      <c r="G23" s="173"/>
      <c r="H23" s="146"/>
    </row>
    <row r="24" spans="1:8" x14ac:dyDescent="0.25">
      <c r="B24" s="145" t="s">
        <v>2</v>
      </c>
      <c r="C24" s="113"/>
      <c r="D24" s="146"/>
      <c r="E24" s="173" t="s">
        <v>52</v>
      </c>
      <c r="F24" s="173"/>
      <c r="G24" s="173"/>
      <c r="H24" s="173"/>
    </row>
    <row r="25" spans="1:8" x14ac:dyDescent="0.25">
      <c r="B25" s="116" t="s">
        <v>3</v>
      </c>
      <c r="C25" s="113"/>
      <c r="D25" s="146"/>
      <c r="E25" s="173" t="s">
        <v>53</v>
      </c>
      <c r="F25" s="173"/>
      <c r="G25" s="173"/>
      <c r="H25" s="173"/>
    </row>
    <row r="26" spans="1:8" x14ac:dyDescent="0.25">
      <c r="A26" s="113"/>
      <c r="B26" s="114"/>
      <c r="C26" s="113"/>
      <c r="D26" s="146"/>
      <c r="E26" s="146"/>
      <c r="F26" s="146"/>
      <c r="G26" s="146"/>
    </row>
    <row r="27" spans="1:8" ht="15" customHeight="1" x14ac:dyDescent="0.25">
      <c r="A27" s="242" t="s">
        <v>104</v>
      </c>
      <c r="B27" s="242"/>
      <c r="C27" s="242"/>
      <c r="D27" s="242"/>
      <c r="E27" s="242"/>
      <c r="F27" s="242"/>
      <c r="G27" s="242"/>
    </row>
    <row r="28" spans="1:8" x14ac:dyDescent="0.25">
      <c r="A28" s="113"/>
      <c r="B28" s="114"/>
      <c r="C28" s="156"/>
      <c r="D28" s="146"/>
      <c r="E28" s="146"/>
      <c r="F28" s="146"/>
      <c r="G28" s="146"/>
    </row>
    <row r="29" spans="1:8" x14ac:dyDescent="0.25">
      <c r="A29" s="106" t="s">
        <v>4</v>
      </c>
      <c r="B29" s="107" t="s">
        <v>5</v>
      </c>
      <c r="C29" s="246" t="s">
        <v>6</v>
      </c>
      <c r="D29" s="250" t="s">
        <v>7</v>
      </c>
      <c r="E29" s="251"/>
      <c r="F29" s="251"/>
      <c r="G29" s="197" t="s">
        <v>8</v>
      </c>
    </row>
    <row r="30" spans="1:8" x14ac:dyDescent="0.25">
      <c r="A30" s="108" t="s">
        <v>9</v>
      </c>
      <c r="B30" s="109"/>
      <c r="C30" s="248"/>
      <c r="D30" s="197" t="s">
        <v>10</v>
      </c>
      <c r="E30" s="197" t="s">
        <v>11</v>
      </c>
      <c r="F30" s="200" t="s">
        <v>12</v>
      </c>
      <c r="G30" s="200" t="s">
        <v>13</v>
      </c>
    </row>
    <row r="31" spans="1:8" x14ac:dyDescent="0.25">
      <c r="A31" s="110">
        <v>1</v>
      </c>
      <c r="B31" s="119">
        <v>2</v>
      </c>
      <c r="C31" s="169" t="s">
        <v>14</v>
      </c>
      <c r="D31" s="169" t="s">
        <v>14</v>
      </c>
      <c r="E31" s="169" t="s">
        <v>14</v>
      </c>
      <c r="F31" s="169" t="s">
        <v>14</v>
      </c>
      <c r="G31" s="169" t="s">
        <v>14</v>
      </c>
    </row>
    <row r="32" spans="1:8" x14ac:dyDescent="0.25">
      <c r="A32" s="101"/>
      <c r="B32" s="111" t="s">
        <v>70</v>
      </c>
      <c r="C32" s="101"/>
      <c r="D32" s="101"/>
      <c r="E32" s="101"/>
      <c r="F32" s="101"/>
      <c r="G32" s="101"/>
    </row>
    <row r="33" spans="1:8" x14ac:dyDescent="0.25">
      <c r="C33" s="145"/>
      <c r="D33" s="241" t="s">
        <v>15</v>
      </c>
      <c r="E33" s="241"/>
      <c r="F33" s="196"/>
      <c r="G33" s="101"/>
    </row>
    <row r="34" spans="1:8" ht="45" customHeight="1" x14ac:dyDescent="0.25">
      <c r="A34" s="169" t="s">
        <v>32</v>
      </c>
      <c r="B34" s="100" t="s">
        <v>24</v>
      </c>
      <c r="C34" s="169">
        <v>60</v>
      </c>
      <c r="D34" s="112">
        <v>1.02</v>
      </c>
      <c r="E34" s="112">
        <v>3</v>
      </c>
      <c r="F34" s="112">
        <v>5.07</v>
      </c>
      <c r="G34" s="112">
        <v>51.42</v>
      </c>
    </row>
    <row r="35" spans="1:8" x14ac:dyDescent="0.25">
      <c r="A35" s="93" t="s">
        <v>33</v>
      </c>
      <c r="B35" s="94" t="s">
        <v>30</v>
      </c>
      <c r="C35" s="96">
        <v>90</v>
      </c>
      <c r="D35" s="95">
        <v>8.6</v>
      </c>
      <c r="E35" s="95">
        <v>9.6</v>
      </c>
      <c r="F35" s="95">
        <v>2.7</v>
      </c>
      <c r="G35" s="95">
        <v>131.6</v>
      </c>
    </row>
    <row r="36" spans="1:8" x14ac:dyDescent="0.25">
      <c r="A36" s="97" t="s">
        <v>34</v>
      </c>
      <c r="B36" s="148" t="s">
        <v>25</v>
      </c>
      <c r="C36" s="118">
        <v>150</v>
      </c>
      <c r="D36" s="118">
        <v>8.3000000000000007</v>
      </c>
      <c r="E36" s="118">
        <v>6.3</v>
      </c>
      <c r="F36" s="118">
        <v>36</v>
      </c>
      <c r="G36" s="97">
        <v>233.7</v>
      </c>
    </row>
    <row r="37" spans="1:8" x14ac:dyDescent="0.25">
      <c r="A37" s="120" t="s">
        <v>35</v>
      </c>
      <c r="B37" s="98" t="s">
        <v>16</v>
      </c>
      <c r="C37" s="169">
        <v>50</v>
      </c>
      <c r="D37" s="99">
        <v>3.9</v>
      </c>
      <c r="E37" s="99">
        <v>0.5</v>
      </c>
      <c r="F37" s="99">
        <v>24.1</v>
      </c>
      <c r="G37" s="99">
        <v>116.8</v>
      </c>
    </row>
    <row r="38" spans="1:8" x14ac:dyDescent="0.25">
      <c r="A38" s="91" t="s">
        <v>60</v>
      </c>
      <c r="B38" s="148" t="s">
        <v>21</v>
      </c>
      <c r="C38" s="97">
        <v>200</v>
      </c>
      <c r="D38" s="97">
        <v>0.3</v>
      </c>
      <c r="E38" s="97">
        <v>0</v>
      </c>
      <c r="F38" s="97">
        <v>10.58</v>
      </c>
      <c r="G38" s="97">
        <v>43.52</v>
      </c>
    </row>
    <row r="39" spans="1:8" ht="15.75" x14ac:dyDescent="0.25">
      <c r="A39" s="97"/>
      <c r="B39" s="178" t="s">
        <v>19</v>
      </c>
      <c r="C39" s="180">
        <f t="shared" ref="C39:G39" si="1">SUM(C34:C38)</f>
        <v>550</v>
      </c>
      <c r="D39" s="180">
        <f t="shared" si="1"/>
        <v>22.12</v>
      </c>
      <c r="E39" s="180">
        <f t="shared" si="1"/>
        <v>19.399999999999999</v>
      </c>
      <c r="F39" s="181">
        <f t="shared" si="1"/>
        <v>78.45</v>
      </c>
      <c r="G39" s="180">
        <f t="shared" si="1"/>
        <v>577.04</v>
      </c>
    </row>
    <row r="40" spans="1:8" x14ac:dyDescent="0.25">
      <c r="A40" s="176"/>
      <c r="B40" s="116"/>
      <c r="C40" s="182"/>
      <c r="D40" s="182"/>
      <c r="E40" s="182"/>
      <c r="F40" s="182"/>
      <c r="G40" s="182"/>
    </row>
    <row r="41" spans="1:8" x14ac:dyDescent="0.25">
      <c r="A41" s="149"/>
      <c r="B41" s="183" t="s">
        <v>61</v>
      </c>
      <c r="C41" s="159">
        <v>500</v>
      </c>
      <c r="D41" s="184" t="s">
        <v>62</v>
      </c>
      <c r="E41" s="184" t="s">
        <v>64</v>
      </c>
      <c r="F41" s="184" t="s">
        <v>66</v>
      </c>
      <c r="G41" s="186" t="s">
        <v>68</v>
      </c>
    </row>
    <row r="42" spans="1:8" x14ac:dyDescent="0.25">
      <c r="A42" s="149"/>
      <c r="B42" s="150"/>
      <c r="C42" s="159"/>
      <c r="D42" s="151"/>
      <c r="E42" s="151"/>
      <c r="F42" s="151"/>
      <c r="G42" s="152"/>
    </row>
    <row r="43" spans="1:8" x14ac:dyDescent="0.25">
      <c r="A43" s="149"/>
      <c r="B43" s="150"/>
      <c r="C43" s="159"/>
      <c r="D43" s="151"/>
      <c r="E43" s="151"/>
      <c r="F43" s="151"/>
      <c r="G43" s="152"/>
    </row>
    <row r="44" spans="1:8" x14ac:dyDescent="0.25">
      <c r="A44" s="113"/>
      <c r="B44" s="114"/>
      <c r="C44" s="113"/>
      <c r="D44" s="146"/>
      <c r="E44" s="146"/>
      <c r="F44" s="146"/>
      <c r="G44" s="155"/>
    </row>
    <row r="45" spans="1:8" x14ac:dyDescent="0.25">
      <c r="B45" s="145" t="s">
        <v>0</v>
      </c>
      <c r="C45" s="113"/>
      <c r="D45" s="146"/>
      <c r="E45" s="173" t="s">
        <v>1</v>
      </c>
      <c r="F45" s="173"/>
      <c r="G45" s="173"/>
      <c r="H45" s="146"/>
    </row>
    <row r="46" spans="1:8" x14ac:dyDescent="0.25">
      <c r="B46" s="145" t="s">
        <v>2</v>
      </c>
      <c r="C46" s="113"/>
      <c r="D46" s="146"/>
      <c r="E46" s="173" t="s">
        <v>52</v>
      </c>
      <c r="F46" s="173"/>
      <c r="G46" s="173"/>
      <c r="H46" s="173"/>
    </row>
    <row r="47" spans="1:8" x14ac:dyDescent="0.25">
      <c r="B47" s="116" t="s">
        <v>3</v>
      </c>
      <c r="C47" s="113"/>
      <c r="D47" s="146"/>
      <c r="E47" s="173" t="s">
        <v>53</v>
      </c>
      <c r="F47" s="173"/>
      <c r="G47" s="173"/>
      <c r="H47" s="173"/>
    </row>
    <row r="48" spans="1:8" x14ac:dyDescent="0.25">
      <c r="A48" s="113"/>
      <c r="B48" s="114"/>
      <c r="C48" s="113"/>
      <c r="D48" s="146"/>
      <c r="E48" s="146"/>
      <c r="F48" s="146"/>
      <c r="G48" s="146"/>
    </row>
    <row r="49" spans="1:8" ht="15" customHeight="1" x14ac:dyDescent="0.25">
      <c r="A49" s="242" t="s">
        <v>104</v>
      </c>
      <c r="B49" s="242"/>
      <c r="C49" s="242"/>
      <c r="D49" s="242"/>
      <c r="E49" s="242"/>
      <c r="F49" s="242"/>
      <c r="G49" s="242"/>
    </row>
    <row r="50" spans="1:8" x14ac:dyDescent="0.25">
      <c r="A50" s="113"/>
      <c r="B50" s="114"/>
      <c r="C50" s="156"/>
      <c r="D50" s="146"/>
      <c r="E50" s="146"/>
      <c r="F50" s="146"/>
      <c r="G50" s="146"/>
    </row>
    <row r="51" spans="1:8" x14ac:dyDescent="0.25">
      <c r="A51" s="106" t="s">
        <v>4</v>
      </c>
      <c r="B51" s="107" t="s">
        <v>5</v>
      </c>
      <c r="C51" s="246" t="s">
        <v>6</v>
      </c>
      <c r="D51" s="250" t="s">
        <v>7</v>
      </c>
      <c r="E51" s="251"/>
      <c r="F51" s="251"/>
      <c r="G51" s="197" t="s">
        <v>8</v>
      </c>
    </row>
    <row r="52" spans="1:8" x14ac:dyDescent="0.25">
      <c r="A52" s="108" t="s">
        <v>9</v>
      </c>
      <c r="B52" s="109"/>
      <c r="C52" s="248"/>
      <c r="D52" s="197" t="s">
        <v>10</v>
      </c>
      <c r="E52" s="197" t="s">
        <v>11</v>
      </c>
      <c r="F52" s="200" t="s">
        <v>12</v>
      </c>
      <c r="G52" s="200" t="s">
        <v>13</v>
      </c>
    </row>
    <row r="53" spans="1:8" x14ac:dyDescent="0.25">
      <c r="A53" s="110">
        <v>1</v>
      </c>
      <c r="B53" s="119">
        <v>2</v>
      </c>
      <c r="C53" s="169" t="s">
        <v>14</v>
      </c>
      <c r="D53" s="169" t="s">
        <v>14</v>
      </c>
      <c r="E53" s="169" t="s">
        <v>14</v>
      </c>
      <c r="F53" s="169" t="s">
        <v>14</v>
      </c>
      <c r="G53" s="169" t="s">
        <v>14</v>
      </c>
    </row>
    <row r="54" spans="1:8" x14ac:dyDescent="0.25">
      <c r="A54" s="101"/>
      <c r="B54" s="111" t="s">
        <v>72</v>
      </c>
      <c r="C54" s="101"/>
      <c r="D54" s="101"/>
      <c r="E54" s="101"/>
      <c r="F54" s="101"/>
      <c r="G54" s="101"/>
    </row>
    <row r="55" spans="1:8" x14ac:dyDescent="0.25">
      <c r="C55" s="145"/>
      <c r="D55" s="241" t="s">
        <v>15</v>
      </c>
      <c r="E55" s="241"/>
      <c r="F55" s="196"/>
      <c r="G55" s="101"/>
    </row>
    <row r="56" spans="1:8" x14ac:dyDescent="0.25">
      <c r="A56" s="138" t="s">
        <v>26</v>
      </c>
      <c r="B56" s="211" t="s">
        <v>73</v>
      </c>
      <c r="C56" s="170">
        <v>60</v>
      </c>
      <c r="D56" s="170">
        <v>0.66</v>
      </c>
      <c r="E56" s="170">
        <v>0.6</v>
      </c>
      <c r="F56" s="170">
        <v>2.2799999999999998</v>
      </c>
      <c r="G56" s="170">
        <v>13.2</v>
      </c>
      <c r="H56" s="147"/>
    </row>
    <row r="57" spans="1:8" x14ac:dyDescent="0.25">
      <c r="A57" s="157" t="s">
        <v>43</v>
      </c>
      <c r="B57" s="158" t="s">
        <v>93</v>
      </c>
      <c r="C57" s="169">
        <v>90</v>
      </c>
      <c r="D57" s="169">
        <v>11.7</v>
      </c>
      <c r="E57" s="169">
        <v>13.7</v>
      </c>
      <c r="F57" s="169">
        <v>12</v>
      </c>
      <c r="G57" s="169">
        <v>218.1</v>
      </c>
      <c r="H57" s="147"/>
    </row>
    <row r="58" spans="1:8" x14ac:dyDescent="0.25">
      <c r="A58" s="138" t="s">
        <v>28</v>
      </c>
      <c r="B58" s="212" t="s">
        <v>74</v>
      </c>
      <c r="C58" s="213">
        <v>150</v>
      </c>
      <c r="D58" s="170">
        <v>5.4</v>
      </c>
      <c r="E58" s="213">
        <v>4.9000000000000004</v>
      </c>
      <c r="F58" s="170">
        <v>32.799999999999997</v>
      </c>
      <c r="G58" s="170">
        <v>196.8</v>
      </c>
      <c r="H58" s="147"/>
    </row>
    <row r="59" spans="1:8" x14ac:dyDescent="0.25">
      <c r="A59" s="142" t="s">
        <v>27</v>
      </c>
      <c r="B59" s="214" t="s">
        <v>39</v>
      </c>
      <c r="C59" s="215">
        <v>50</v>
      </c>
      <c r="D59" s="216">
        <v>2.8</v>
      </c>
      <c r="E59" s="97">
        <v>0.55000000000000004</v>
      </c>
      <c r="F59" s="174">
        <v>24.7</v>
      </c>
      <c r="G59" s="97">
        <v>114.95</v>
      </c>
      <c r="H59" s="147"/>
    </row>
    <row r="60" spans="1:8" x14ac:dyDescent="0.25">
      <c r="A60" s="97" t="s">
        <v>75</v>
      </c>
      <c r="B60" s="148" t="s">
        <v>76</v>
      </c>
      <c r="C60" s="97">
        <v>200</v>
      </c>
      <c r="D60" s="97">
        <v>0.16</v>
      </c>
      <c r="E60" s="97">
        <v>0.08</v>
      </c>
      <c r="F60" s="97">
        <v>7.18</v>
      </c>
      <c r="G60" s="97">
        <v>30.08</v>
      </c>
      <c r="H60" s="147"/>
    </row>
    <row r="61" spans="1:8" ht="15.75" x14ac:dyDescent="0.25">
      <c r="A61" s="189"/>
      <c r="B61" s="190" t="s">
        <v>19</v>
      </c>
      <c r="C61" s="180">
        <f t="shared" ref="C61:G61" si="2">SUM(C56:C60)</f>
        <v>550</v>
      </c>
      <c r="D61" s="180">
        <f t="shared" si="2"/>
        <v>20.72</v>
      </c>
      <c r="E61" s="180">
        <f t="shared" si="2"/>
        <v>19.829999999999998</v>
      </c>
      <c r="F61" s="181">
        <f t="shared" si="2"/>
        <v>78.960000000000008</v>
      </c>
      <c r="G61" s="180">
        <f t="shared" si="2"/>
        <v>573.13000000000011</v>
      </c>
    </row>
    <row r="62" spans="1:8" ht="18.75" x14ac:dyDescent="0.25">
      <c r="A62" s="176"/>
      <c r="B62" s="177"/>
      <c r="C62" s="182"/>
      <c r="D62" s="182"/>
      <c r="E62" s="182"/>
      <c r="F62" s="182"/>
      <c r="G62" s="182"/>
    </row>
    <row r="63" spans="1:8" x14ac:dyDescent="0.25">
      <c r="A63" s="149"/>
      <c r="B63" s="183" t="s">
        <v>61</v>
      </c>
      <c r="C63" s="159">
        <v>500</v>
      </c>
      <c r="D63" s="191" t="s">
        <v>62</v>
      </c>
      <c r="E63" s="184" t="s">
        <v>64</v>
      </c>
      <c r="F63" s="191" t="s">
        <v>66</v>
      </c>
      <c r="G63" s="192" t="s">
        <v>68</v>
      </c>
    </row>
    <row r="64" spans="1:8" x14ac:dyDescent="0.25">
      <c r="A64" s="113"/>
      <c r="B64" s="153"/>
      <c r="C64" s="113"/>
      <c r="D64" s="154"/>
      <c r="E64" s="154"/>
      <c r="F64" s="154"/>
      <c r="G64" s="154"/>
    </row>
    <row r="65" spans="1:8" x14ac:dyDescent="0.25">
      <c r="A65" s="113"/>
      <c r="B65" s="114"/>
      <c r="C65" s="113"/>
      <c r="D65" s="146"/>
      <c r="E65" s="146"/>
      <c r="F65" s="146"/>
      <c r="G65" s="155"/>
    </row>
    <row r="66" spans="1:8" x14ac:dyDescent="0.25">
      <c r="A66" s="113"/>
      <c r="B66" s="114"/>
      <c r="C66" s="156"/>
      <c r="D66" s="154"/>
      <c r="E66" s="154"/>
      <c r="F66" s="154"/>
      <c r="G66" s="154"/>
    </row>
    <row r="67" spans="1:8" x14ac:dyDescent="0.25">
      <c r="B67" s="145" t="s">
        <v>0</v>
      </c>
      <c r="C67" s="113"/>
      <c r="D67" s="146"/>
      <c r="E67" s="173" t="s">
        <v>1</v>
      </c>
      <c r="F67" s="173"/>
      <c r="G67" s="173"/>
      <c r="H67" s="146"/>
    </row>
    <row r="68" spans="1:8" x14ac:dyDescent="0.25">
      <c r="B68" s="145" t="s">
        <v>2</v>
      </c>
      <c r="C68" s="113"/>
      <c r="D68" s="146"/>
      <c r="E68" s="173" t="s">
        <v>52</v>
      </c>
      <c r="F68" s="173"/>
      <c r="G68" s="173"/>
      <c r="H68" s="173"/>
    </row>
    <row r="69" spans="1:8" x14ac:dyDescent="0.25">
      <c r="B69" s="116" t="s">
        <v>3</v>
      </c>
      <c r="C69" s="113"/>
      <c r="D69" s="146"/>
      <c r="E69" s="173" t="s">
        <v>53</v>
      </c>
      <c r="F69" s="173"/>
      <c r="G69" s="173"/>
      <c r="H69" s="173"/>
    </row>
    <row r="70" spans="1:8" x14ac:dyDescent="0.25">
      <c r="A70" s="113"/>
      <c r="B70" s="114"/>
      <c r="C70" s="113"/>
      <c r="D70" s="146"/>
      <c r="E70" s="146"/>
      <c r="F70" s="146"/>
      <c r="G70" s="146"/>
    </row>
    <row r="71" spans="1:8" ht="15" customHeight="1" x14ac:dyDescent="0.25">
      <c r="A71" s="242" t="s">
        <v>104</v>
      </c>
      <c r="B71" s="242"/>
      <c r="C71" s="242"/>
      <c r="D71" s="242"/>
      <c r="E71" s="242"/>
      <c r="F71" s="242"/>
      <c r="G71" s="242"/>
    </row>
    <row r="72" spans="1:8" x14ac:dyDescent="0.25">
      <c r="A72" s="113"/>
      <c r="B72" s="114"/>
      <c r="C72" s="156"/>
      <c r="D72" s="146"/>
      <c r="E72" s="146"/>
      <c r="F72" s="146"/>
      <c r="G72" s="146"/>
    </row>
    <row r="73" spans="1:8" x14ac:dyDescent="0.25">
      <c r="A73" s="106" t="s">
        <v>4</v>
      </c>
      <c r="B73" s="107" t="s">
        <v>5</v>
      </c>
      <c r="C73" s="246" t="s">
        <v>6</v>
      </c>
      <c r="D73" s="250" t="s">
        <v>7</v>
      </c>
      <c r="E73" s="251"/>
      <c r="F73" s="251"/>
      <c r="G73" s="197" t="s">
        <v>8</v>
      </c>
    </row>
    <row r="74" spans="1:8" x14ac:dyDescent="0.25">
      <c r="A74" s="108" t="s">
        <v>9</v>
      </c>
      <c r="B74" s="109"/>
      <c r="C74" s="248"/>
      <c r="D74" s="197" t="s">
        <v>10</v>
      </c>
      <c r="E74" s="197" t="s">
        <v>11</v>
      </c>
      <c r="F74" s="200" t="s">
        <v>12</v>
      </c>
      <c r="G74" s="200" t="s">
        <v>13</v>
      </c>
    </row>
    <row r="75" spans="1:8" x14ac:dyDescent="0.25">
      <c r="A75" s="110">
        <v>1</v>
      </c>
      <c r="B75" s="119">
        <v>2</v>
      </c>
      <c r="C75" s="169" t="s">
        <v>14</v>
      </c>
      <c r="D75" s="169" t="s">
        <v>14</v>
      </c>
      <c r="E75" s="169" t="s">
        <v>14</v>
      </c>
      <c r="F75" s="169" t="s">
        <v>14</v>
      </c>
      <c r="G75" s="169" t="s">
        <v>14</v>
      </c>
    </row>
    <row r="76" spans="1:8" x14ac:dyDescent="0.25">
      <c r="A76" s="101"/>
      <c r="B76" s="111" t="s">
        <v>77</v>
      </c>
      <c r="C76" s="101"/>
      <c r="D76" s="101"/>
      <c r="E76" s="101"/>
      <c r="F76" s="101"/>
      <c r="G76" s="101"/>
    </row>
    <row r="77" spans="1:8" x14ac:dyDescent="0.25">
      <c r="C77" s="145"/>
      <c r="D77" s="241" t="s">
        <v>15</v>
      </c>
      <c r="E77" s="241"/>
      <c r="F77" s="196"/>
      <c r="G77" s="101"/>
    </row>
    <row r="78" spans="1:8" ht="25.5" customHeight="1" x14ac:dyDescent="0.25">
      <c r="A78" s="91" t="s">
        <v>94</v>
      </c>
      <c r="B78" s="207" t="s">
        <v>96</v>
      </c>
      <c r="C78" s="97">
        <v>200</v>
      </c>
      <c r="D78" s="97">
        <v>9.0500000000000007</v>
      </c>
      <c r="E78" s="97">
        <v>11.36</v>
      </c>
      <c r="F78" s="97">
        <v>31.3</v>
      </c>
      <c r="G78" s="97">
        <v>263.64</v>
      </c>
      <c r="H78" s="204"/>
    </row>
    <row r="79" spans="1:8" x14ac:dyDescent="0.25">
      <c r="A79" s="120" t="s">
        <v>36</v>
      </c>
      <c r="B79" s="98" t="s">
        <v>17</v>
      </c>
      <c r="C79" s="169">
        <v>100</v>
      </c>
      <c r="D79" s="99">
        <v>0.4</v>
      </c>
      <c r="E79" s="99">
        <v>0.4</v>
      </c>
      <c r="F79" s="99">
        <v>9.5399999999999991</v>
      </c>
      <c r="G79" s="99">
        <v>44.4</v>
      </c>
      <c r="H79" s="204"/>
    </row>
    <row r="80" spans="1:8" x14ac:dyDescent="0.25">
      <c r="A80" s="120" t="s">
        <v>106</v>
      </c>
      <c r="B80" s="98" t="s">
        <v>108</v>
      </c>
      <c r="C80" s="169">
        <v>50</v>
      </c>
      <c r="D80" s="132">
        <v>6.54</v>
      </c>
      <c r="E80" s="132">
        <v>4.04</v>
      </c>
      <c r="F80" s="132">
        <v>19.37</v>
      </c>
      <c r="G80" s="132">
        <v>140</v>
      </c>
      <c r="H80" s="204"/>
    </row>
    <row r="81" spans="1:8" x14ac:dyDescent="0.25">
      <c r="A81" s="97" t="s">
        <v>71</v>
      </c>
      <c r="B81" s="148" t="s">
        <v>18</v>
      </c>
      <c r="C81" s="125">
        <v>200</v>
      </c>
      <c r="D81" s="97">
        <v>0.2</v>
      </c>
      <c r="E81" s="97">
        <v>0</v>
      </c>
      <c r="F81" s="97">
        <v>10.38</v>
      </c>
      <c r="G81" s="97">
        <v>42.38</v>
      </c>
      <c r="H81" s="204"/>
    </row>
    <row r="82" spans="1:8" x14ac:dyDescent="0.25">
      <c r="A82" s="169"/>
      <c r="B82" s="100" t="s">
        <v>19</v>
      </c>
      <c r="C82" s="205">
        <f>SUM(C78:C81)</f>
        <v>550</v>
      </c>
      <c r="D82" s="205">
        <f t="shared" ref="D82:G82" si="3">SUM(D78:D81)</f>
        <v>16.190000000000001</v>
      </c>
      <c r="E82" s="205">
        <f t="shared" si="3"/>
        <v>15.8</v>
      </c>
      <c r="F82" s="205">
        <f t="shared" si="3"/>
        <v>70.59</v>
      </c>
      <c r="G82" s="205">
        <f t="shared" si="3"/>
        <v>490.41999999999996</v>
      </c>
      <c r="H82" s="206"/>
    </row>
    <row r="83" spans="1:8" ht="18.75" x14ac:dyDescent="0.25">
      <c r="A83" s="176"/>
      <c r="B83" s="177"/>
      <c r="C83" s="182"/>
      <c r="D83" s="182"/>
      <c r="E83" s="182"/>
      <c r="F83" s="182"/>
      <c r="G83" s="182"/>
    </row>
    <row r="84" spans="1:8" x14ac:dyDescent="0.25">
      <c r="A84" s="149"/>
      <c r="B84" s="183" t="s">
        <v>61</v>
      </c>
      <c r="C84" s="159">
        <v>500</v>
      </c>
      <c r="D84" s="191" t="s">
        <v>62</v>
      </c>
      <c r="E84" s="184" t="s">
        <v>64</v>
      </c>
      <c r="F84" s="191" t="s">
        <v>66</v>
      </c>
      <c r="G84" s="192" t="s">
        <v>68</v>
      </c>
    </row>
    <row r="85" spans="1:8" x14ac:dyDescent="0.25">
      <c r="A85" s="101"/>
      <c r="B85" s="153"/>
      <c r="C85" s="113"/>
      <c r="D85" s="154"/>
      <c r="E85" s="154"/>
      <c r="F85" s="154"/>
      <c r="G85" s="154"/>
    </row>
    <row r="86" spans="1:8" x14ac:dyDescent="0.25">
      <c r="A86" s="101"/>
      <c r="B86" s="153"/>
      <c r="C86" s="113"/>
      <c r="D86" s="154"/>
      <c r="E86" s="154"/>
      <c r="F86" s="154"/>
      <c r="G86" s="154"/>
    </row>
    <row r="87" spans="1:8" x14ac:dyDescent="0.25">
      <c r="A87" s="113"/>
      <c r="B87" s="114"/>
      <c r="C87" s="156"/>
      <c r="D87" s="146"/>
      <c r="E87" s="146"/>
      <c r="F87" s="146"/>
      <c r="G87" s="155"/>
    </row>
    <row r="88" spans="1:8" x14ac:dyDescent="0.25">
      <c r="B88" s="145" t="s">
        <v>0</v>
      </c>
      <c r="C88" s="113"/>
      <c r="D88" s="146"/>
      <c r="E88" s="173" t="s">
        <v>1</v>
      </c>
      <c r="F88" s="173"/>
      <c r="G88" s="173"/>
      <c r="H88" s="146"/>
    </row>
    <row r="89" spans="1:8" x14ac:dyDescent="0.25">
      <c r="B89" s="145" t="s">
        <v>2</v>
      </c>
      <c r="C89" s="113"/>
      <c r="D89" s="146"/>
      <c r="E89" s="173" t="s">
        <v>52</v>
      </c>
      <c r="F89" s="173"/>
      <c r="G89" s="173"/>
      <c r="H89" s="173"/>
    </row>
    <row r="90" spans="1:8" x14ac:dyDescent="0.25">
      <c r="B90" s="116" t="s">
        <v>3</v>
      </c>
      <c r="C90" s="113"/>
      <c r="D90" s="146"/>
      <c r="E90" s="173" t="s">
        <v>53</v>
      </c>
      <c r="F90" s="173"/>
      <c r="G90" s="173"/>
      <c r="H90" s="173"/>
    </row>
    <row r="91" spans="1:8" x14ac:dyDescent="0.25">
      <c r="A91" s="113"/>
      <c r="B91" s="114"/>
      <c r="C91" s="113"/>
      <c r="D91" s="146"/>
      <c r="E91" s="146"/>
      <c r="F91" s="146"/>
      <c r="G91" s="146"/>
    </row>
    <row r="92" spans="1:8" ht="15" customHeight="1" x14ac:dyDescent="0.25">
      <c r="A92" s="242" t="s">
        <v>104</v>
      </c>
      <c r="B92" s="242"/>
      <c r="C92" s="242"/>
      <c r="D92" s="242"/>
      <c r="E92" s="242"/>
      <c r="F92" s="242"/>
      <c r="G92" s="242"/>
    </row>
    <row r="93" spans="1:8" x14ac:dyDescent="0.25">
      <c r="A93" s="113"/>
      <c r="B93" s="114"/>
      <c r="C93" s="156"/>
      <c r="D93" s="146"/>
      <c r="E93" s="146"/>
      <c r="F93" s="146"/>
      <c r="G93" s="146"/>
    </row>
    <row r="94" spans="1:8" x14ac:dyDescent="0.25">
      <c r="A94" s="106" t="s">
        <v>4</v>
      </c>
      <c r="B94" s="107" t="s">
        <v>5</v>
      </c>
      <c r="C94" s="246" t="s">
        <v>6</v>
      </c>
      <c r="D94" s="250" t="s">
        <v>7</v>
      </c>
      <c r="E94" s="251"/>
      <c r="F94" s="251"/>
      <c r="G94" s="197" t="s">
        <v>8</v>
      </c>
    </row>
    <row r="95" spans="1:8" x14ac:dyDescent="0.25">
      <c r="A95" s="108" t="s">
        <v>9</v>
      </c>
      <c r="B95" s="109"/>
      <c r="C95" s="248"/>
      <c r="D95" s="197" t="s">
        <v>10</v>
      </c>
      <c r="E95" s="197" t="s">
        <v>11</v>
      </c>
      <c r="F95" s="200" t="s">
        <v>12</v>
      </c>
      <c r="G95" s="200" t="s">
        <v>13</v>
      </c>
    </row>
    <row r="96" spans="1:8" x14ac:dyDescent="0.25">
      <c r="A96" s="110">
        <v>1</v>
      </c>
      <c r="B96" s="119">
        <v>2</v>
      </c>
      <c r="C96" s="169" t="s">
        <v>14</v>
      </c>
      <c r="D96" s="169" t="s">
        <v>14</v>
      </c>
      <c r="E96" s="169" t="s">
        <v>14</v>
      </c>
      <c r="F96" s="169" t="s">
        <v>14</v>
      </c>
      <c r="G96" s="169" t="s">
        <v>14</v>
      </c>
    </row>
    <row r="97" spans="1:8" x14ac:dyDescent="0.25">
      <c r="A97" s="101"/>
      <c r="B97" s="111" t="s">
        <v>81</v>
      </c>
      <c r="C97" s="101"/>
      <c r="D97" s="101"/>
      <c r="E97" s="101"/>
      <c r="F97" s="101"/>
      <c r="G97" s="101"/>
    </row>
    <row r="98" spans="1:8" x14ac:dyDescent="0.25">
      <c r="C98" s="145"/>
      <c r="D98" s="241" t="s">
        <v>15</v>
      </c>
      <c r="E98" s="241"/>
      <c r="F98" s="196"/>
      <c r="G98" s="101"/>
    </row>
    <row r="99" spans="1:8" ht="25.5" customHeight="1" x14ac:dyDescent="0.25">
      <c r="A99" s="139" t="s">
        <v>26</v>
      </c>
      <c r="B99" s="122" t="s">
        <v>82</v>
      </c>
      <c r="C99" s="124">
        <v>60</v>
      </c>
      <c r="D99" s="126">
        <v>0.35</v>
      </c>
      <c r="E99" s="126">
        <v>0.05</v>
      </c>
      <c r="F99" s="126">
        <v>0.95</v>
      </c>
      <c r="G99" s="126">
        <v>6</v>
      </c>
    </row>
    <row r="100" spans="1:8" ht="25.5" customHeight="1" x14ac:dyDescent="0.25">
      <c r="A100" s="97" t="s">
        <v>44</v>
      </c>
      <c r="B100" s="131" t="s">
        <v>78</v>
      </c>
      <c r="C100" s="134">
        <v>200</v>
      </c>
      <c r="D100" s="127">
        <v>15.2</v>
      </c>
      <c r="E100" s="127">
        <v>15.8</v>
      </c>
      <c r="F100" s="127">
        <v>36.200000000000003</v>
      </c>
      <c r="G100" s="127">
        <v>347.8</v>
      </c>
    </row>
    <row r="101" spans="1:8" ht="25.5" customHeight="1" x14ac:dyDescent="0.25">
      <c r="A101" s="97" t="s">
        <v>79</v>
      </c>
      <c r="B101" s="148" t="s">
        <v>80</v>
      </c>
      <c r="C101" s="129">
        <v>200</v>
      </c>
      <c r="D101" s="129">
        <v>0.5</v>
      </c>
      <c r="E101" s="129">
        <v>0</v>
      </c>
      <c r="F101" s="129">
        <v>19.8</v>
      </c>
      <c r="G101" s="129">
        <v>81.2</v>
      </c>
    </row>
    <row r="102" spans="1:8" ht="25.5" customHeight="1" x14ac:dyDescent="0.25">
      <c r="A102" s="120" t="s">
        <v>95</v>
      </c>
      <c r="B102" s="98" t="s">
        <v>16</v>
      </c>
      <c r="C102" s="169">
        <v>50</v>
      </c>
      <c r="D102" s="99">
        <v>3.9</v>
      </c>
      <c r="E102" s="99">
        <v>0.5</v>
      </c>
      <c r="F102" s="99">
        <v>24.1</v>
      </c>
      <c r="G102" s="99">
        <v>116.8</v>
      </c>
    </row>
    <row r="103" spans="1:8" ht="15.75" x14ac:dyDescent="0.25">
      <c r="A103" s="169"/>
      <c r="B103" s="100" t="s">
        <v>19</v>
      </c>
      <c r="C103" s="193">
        <f t="shared" ref="C103:D103" si="4">SUM(C99:C102)</f>
        <v>510</v>
      </c>
      <c r="D103" s="180">
        <f t="shared" si="4"/>
        <v>19.949999999999996</v>
      </c>
      <c r="E103" s="180">
        <f t="shared" ref="E103:G103" si="5">SUM(E99:E102)</f>
        <v>16.350000000000001</v>
      </c>
      <c r="F103" s="180">
        <f t="shared" si="5"/>
        <v>81.050000000000011</v>
      </c>
      <c r="G103" s="180">
        <f t="shared" si="5"/>
        <v>551.79999999999995</v>
      </c>
    </row>
    <row r="104" spans="1:8" ht="18.75" x14ac:dyDescent="0.25">
      <c r="A104" s="176"/>
      <c r="B104" s="177"/>
      <c r="C104" s="182"/>
      <c r="D104" s="182"/>
      <c r="E104" s="182"/>
      <c r="F104" s="182"/>
      <c r="G104" s="182"/>
    </row>
    <row r="105" spans="1:8" x14ac:dyDescent="0.25">
      <c r="A105" s="149"/>
      <c r="B105" s="183" t="s">
        <v>61</v>
      </c>
      <c r="C105" s="159">
        <v>500</v>
      </c>
      <c r="D105" s="191" t="s">
        <v>62</v>
      </c>
      <c r="E105" s="184" t="s">
        <v>64</v>
      </c>
      <c r="F105" s="191" t="s">
        <v>66</v>
      </c>
      <c r="G105" s="192" t="s">
        <v>68</v>
      </c>
    </row>
    <row r="106" spans="1:8" x14ac:dyDescent="0.25">
      <c r="A106" s="149"/>
      <c r="B106" s="150"/>
      <c r="C106" s="159"/>
      <c r="D106" s="151"/>
      <c r="E106" s="151"/>
      <c r="F106" s="151"/>
      <c r="G106" s="152"/>
    </row>
    <row r="107" spans="1:8" x14ac:dyDescent="0.25">
      <c r="A107" s="113"/>
      <c r="B107" s="153"/>
      <c r="C107" s="113"/>
      <c r="D107" s="154"/>
      <c r="E107" s="154"/>
      <c r="F107" s="154"/>
      <c r="G107" s="154"/>
    </row>
    <row r="108" spans="1:8" x14ac:dyDescent="0.25">
      <c r="A108" s="113"/>
      <c r="B108" s="153"/>
      <c r="C108" s="113"/>
      <c r="D108" s="154"/>
      <c r="E108" s="154"/>
      <c r="F108" s="154"/>
      <c r="G108" s="155"/>
    </row>
    <row r="109" spans="1:8" x14ac:dyDescent="0.25">
      <c r="B109" s="145" t="s">
        <v>0</v>
      </c>
      <c r="C109" s="113"/>
      <c r="D109" s="146"/>
      <c r="E109" s="173" t="s">
        <v>1</v>
      </c>
      <c r="F109" s="173"/>
      <c r="G109" s="173"/>
      <c r="H109" s="146"/>
    </row>
    <row r="110" spans="1:8" x14ac:dyDescent="0.25">
      <c r="B110" s="145" t="s">
        <v>2</v>
      </c>
      <c r="C110" s="113"/>
      <c r="D110" s="146"/>
      <c r="E110" s="173" t="s">
        <v>52</v>
      </c>
      <c r="F110" s="173"/>
      <c r="G110" s="173"/>
      <c r="H110" s="173"/>
    </row>
    <row r="111" spans="1:8" x14ac:dyDescent="0.25">
      <c r="B111" s="116" t="s">
        <v>3</v>
      </c>
      <c r="C111" s="113"/>
      <c r="D111" s="146"/>
      <c r="E111" s="173" t="s">
        <v>53</v>
      </c>
      <c r="F111" s="173"/>
      <c r="G111" s="173"/>
      <c r="H111" s="173"/>
    </row>
    <row r="112" spans="1:8" x14ac:dyDescent="0.25">
      <c r="A112" s="113"/>
      <c r="B112" s="114"/>
      <c r="C112" s="113"/>
      <c r="D112" s="146"/>
      <c r="E112" s="146"/>
      <c r="F112" s="146"/>
      <c r="G112" s="146"/>
    </row>
    <row r="113" spans="1:7" ht="15" customHeight="1" x14ac:dyDescent="0.25">
      <c r="A113" s="242" t="s">
        <v>104</v>
      </c>
      <c r="B113" s="242"/>
      <c r="C113" s="242"/>
      <c r="D113" s="242"/>
      <c r="E113" s="242"/>
      <c r="F113" s="242"/>
      <c r="G113" s="242"/>
    </row>
    <row r="114" spans="1:7" x14ac:dyDescent="0.25">
      <c r="A114" s="113"/>
      <c r="B114" s="114"/>
      <c r="C114" s="156"/>
      <c r="D114" s="146"/>
      <c r="E114" s="146"/>
      <c r="F114" s="146"/>
      <c r="G114" s="146"/>
    </row>
    <row r="115" spans="1:7" x14ac:dyDescent="0.25">
      <c r="A115" s="106" t="s">
        <v>4</v>
      </c>
      <c r="B115" s="107" t="s">
        <v>5</v>
      </c>
      <c r="C115" s="246" t="s">
        <v>6</v>
      </c>
      <c r="D115" s="250" t="s">
        <v>7</v>
      </c>
      <c r="E115" s="251"/>
      <c r="F115" s="251"/>
      <c r="G115" s="197" t="s">
        <v>8</v>
      </c>
    </row>
    <row r="116" spans="1:7" x14ac:dyDescent="0.25">
      <c r="A116" s="108" t="s">
        <v>9</v>
      </c>
      <c r="B116" s="109"/>
      <c r="C116" s="248"/>
      <c r="D116" s="197" t="s">
        <v>10</v>
      </c>
      <c r="E116" s="197" t="s">
        <v>11</v>
      </c>
      <c r="F116" s="200" t="s">
        <v>12</v>
      </c>
      <c r="G116" s="200" t="s">
        <v>13</v>
      </c>
    </row>
    <row r="117" spans="1:7" x14ac:dyDescent="0.25">
      <c r="A117" s="110">
        <v>1</v>
      </c>
      <c r="B117" s="119">
        <v>2</v>
      </c>
      <c r="C117" s="169" t="s">
        <v>14</v>
      </c>
      <c r="D117" s="169" t="s">
        <v>14</v>
      </c>
      <c r="E117" s="169" t="s">
        <v>14</v>
      </c>
      <c r="F117" s="169" t="s">
        <v>14</v>
      </c>
      <c r="G117" s="169" t="s">
        <v>14</v>
      </c>
    </row>
    <row r="118" spans="1:7" x14ac:dyDescent="0.25">
      <c r="A118" s="101"/>
      <c r="B118" s="111" t="s">
        <v>84</v>
      </c>
      <c r="C118" s="101"/>
      <c r="D118" s="101"/>
      <c r="E118" s="101"/>
      <c r="F118" s="101"/>
      <c r="G118" s="101"/>
    </row>
    <row r="119" spans="1:7" x14ac:dyDescent="0.25">
      <c r="C119" s="145"/>
      <c r="D119" s="241" t="s">
        <v>15</v>
      </c>
      <c r="E119" s="241"/>
      <c r="F119" s="196"/>
      <c r="G119" s="101"/>
    </row>
    <row r="120" spans="1:7" ht="30" x14ac:dyDescent="0.25">
      <c r="A120" s="169" t="s">
        <v>37</v>
      </c>
      <c r="B120" s="140" t="s">
        <v>38</v>
      </c>
      <c r="C120" s="119">
        <v>200</v>
      </c>
      <c r="D120" s="119">
        <v>6.8</v>
      </c>
      <c r="E120" s="119">
        <v>10.199999999999999</v>
      </c>
      <c r="F120" s="169">
        <v>29.8</v>
      </c>
      <c r="G120" s="169">
        <v>238.2</v>
      </c>
    </row>
    <row r="121" spans="1:7" x14ac:dyDescent="0.25">
      <c r="A121" s="202" t="s">
        <v>92</v>
      </c>
      <c r="B121" s="203" t="s">
        <v>98</v>
      </c>
      <c r="C121" s="96">
        <v>70</v>
      </c>
      <c r="D121" s="95">
        <v>3.91</v>
      </c>
      <c r="E121" s="95">
        <v>4.88</v>
      </c>
      <c r="F121" s="95">
        <v>17.850000000000001</v>
      </c>
      <c r="G121" s="95">
        <v>130.96</v>
      </c>
    </row>
    <row r="122" spans="1:7" x14ac:dyDescent="0.25">
      <c r="A122" s="120" t="s">
        <v>36</v>
      </c>
      <c r="B122" s="98" t="s">
        <v>17</v>
      </c>
      <c r="C122" s="169">
        <v>100</v>
      </c>
      <c r="D122" s="99">
        <v>0.4</v>
      </c>
      <c r="E122" s="99">
        <v>0.4</v>
      </c>
      <c r="F122" s="99">
        <v>9.5399999999999991</v>
      </c>
      <c r="G122" s="99">
        <v>44.4</v>
      </c>
    </row>
    <row r="123" spans="1:7" x14ac:dyDescent="0.25">
      <c r="A123" s="120" t="s">
        <v>95</v>
      </c>
      <c r="B123" s="98" t="s">
        <v>16</v>
      </c>
      <c r="C123" s="169">
        <v>50</v>
      </c>
      <c r="D123" s="99">
        <v>3.9</v>
      </c>
      <c r="E123" s="99">
        <v>0.5</v>
      </c>
      <c r="F123" s="99">
        <v>24.1</v>
      </c>
      <c r="G123" s="99">
        <v>116.8</v>
      </c>
    </row>
    <row r="124" spans="1:7" x14ac:dyDescent="0.25">
      <c r="A124" s="97" t="s">
        <v>71</v>
      </c>
      <c r="B124" s="148" t="s">
        <v>18</v>
      </c>
      <c r="C124" s="125">
        <v>200</v>
      </c>
      <c r="D124" s="97">
        <v>0.2</v>
      </c>
      <c r="E124" s="97">
        <v>0</v>
      </c>
      <c r="F124" s="97">
        <v>10.38</v>
      </c>
      <c r="G124" s="97">
        <v>42.38</v>
      </c>
    </row>
    <row r="125" spans="1:7" x14ac:dyDescent="0.25">
      <c r="A125" s="169"/>
      <c r="B125" s="100" t="s">
        <v>19</v>
      </c>
      <c r="C125" s="104">
        <f>C124+C122+C120+50</f>
        <v>550</v>
      </c>
      <c r="D125" s="103">
        <f t="shared" ref="D125:G125" si="6">SUM(D120:D124)</f>
        <v>15.21</v>
      </c>
      <c r="E125" s="103">
        <f t="shared" si="6"/>
        <v>15.979999999999999</v>
      </c>
      <c r="F125" s="175">
        <f t="shared" si="6"/>
        <v>91.67</v>
      </c>
      <c r="G125" s="103">
        <f t="shared" si="6"/>
        <v>572.7399999999999</v>
      </c>
    </row>
    <row r="126" spans="1:7" x14ac:dyDescent="0.25">
      <c r="A126" s="200"/>
      <c r="B126" s="183" t="s">
        <v>61</v>
      </c>
      <c r="C126" s="159">
        <v>500</v>
      </c>
      <c r="D126" s="191" t="s">
        <v>62</v>
      </c>
      <c r="E126" s="184" t="s">
        <v>64</v>
      </c>
      <c r="F126" s="191" t="s">
        <v>66</v>
      </c>
      <c r="G126" s="192" t="s">
        <v>68</v>
      </c>
    </row>
    <row r="127" spans="1:7" x14ac:dyDescent="0.25">
      <c r="A127" s="113"/>
      <c r="B127" s="153"/>
      <c r="C127" s="113"/>
      <c r="D127" s="154"/>
      <c r="E127" s="154"/>
      <c r="F127" s="154"/>
      <c r="G127" s="154"/>
    </row>
    <row r="128" spans="1:7" x14ac:dyDescent="0.25">
      <c r="A128" s="113"/>
      <c r="B128" s="153"/>
      <c r="C128" s="113"/>
      <c r="D128" s="154"/>
      <c r="E128" s="154"/>
      <c r="F128" s="154"/>
      <c r="G128" s="154"/>
    </row>
    <row r="130" spans="1:8" x14ac:dyDescent="0.25">
      <c r="B130" s="145" t="s">
        <v>0</v>
      </c>
      <c r="C130" s="113"/>
      <c r="D130" s="146"/>
      <c r="E130" s="173" t="s">
        <v>1</v>
      </c>
      <c r="F130" s="173"/>
      <c r="G130" s="173"/>
      <c r="H130" s="146"/>
    </row>
    <row r="131" spans="1:8" x14ac:dyDescent="0.25">
      <c r="B131" s="145" t="s">
        <v>2</v>
      </c>
      <c r="C131" s="113"/>
      <c r="D131" s="146"/>
      <c r="E131" s="173" t="s">
        <v>52</v>
      </c>
      <c r="F131" s="173"/>
      <c r="G131" s="173"/>
      <c r="H131" s="173"/>
    </row>
    <row r="132" spans="1:8" x14ac:dyDescent="0.25">
      <c r="B132" s="116" t="s">
        <v>3</v>
      </c>
      <c r="C132" s="113"/>
      <c r="D132" s="146"/>
      <c r="E132" s="173" t="s">
        <v>53</v>
      </c>
      <c r="F132" s="173"/>
      <c r="G132" s="173"/>
      <c r="H132" s="173"/>
    </row>
    <row r="133" spans="1:8" ht="15" customHeight="1" x14ac:dyDescent="0.25">
      <c r="A133" s="113"/>
      <c r="B133" s="114"/>
      <c r="C133" s="113"/>
      <c r="D133" s="146"/>
      <c r="E133" s="146"/>
      <c r="F133" s="146"/>
      <c r="G133" s="146"/>
    </row>
    <row r="134" spans="1:8" ht="15" customHeight="1" x14ac:dyDescent="0.25">
      <c r="A134" s="242" t="s">
        <v>104</v>
      </c>
      <c r="B134" s="242"/>
      <c r="C134" s="242"/>
      <c r="D134" s="242"/>
      <c r="E134" s="242"/>
      <c r="F134" s="242"/>
      <c r="G134" s="242"/>
    </row>
    <row r="135" spans="1:8" x14ac:dyDescent="0.25">
      <c r="A135" s="113"/>
      <c r="B135" s="114"/>
      <c r="C135" s="156"/>
      <c r="D135" s="146"/>
      <c r="E135" s="146"/>
      <c r="F135" s="146"/>
      <c r="G135" s="146"/>
    </row>
    <row r="136" spans="1:8" x14ac:dyDescent="0.25">
      <c r="A136" s="106" t="s">
        <v>4</v>
      </c>
      <c r="B136" s="107" t="s">
        <v>5</v>
      </c>
      <c r="C136" s="246" t="s">
        <v>6</v>
      </c>
      <c r="D136" s="250" t="s">
        <v>7</v>
      </c>
      <c r="E136" s="251"/>
      <c r="F136" s="251"/>
      <c r="G136" s="197" t="s">
        <v>8</v>
      </c>
    </row>
    <row r="137" spans="1:8" x14ac:dyDescent="0.25">
      <c r="A137" s="108" t="s">
        <v>9</v>
      </c>
      <c r="B137" s="109"/>
      <c r="C137" s="248"/>
      <c r="D137" s="197" t="s">
        <v>10</v>
      </c>
      <c r="E137" s="197" t="s">
        <v>11</v>
      </c>
      <c r="F137" s="200" t="s">
        <v>12</v>
      </c>
      <c r="G137" s="200" t="s">
        <v>13</v>
      </c>
    </row>
    <row r="138" spans="1:8" x14ac:dyDescent="0.25">
      <c r="A138" s="110">
        <v>1</v>
      </c>
      <c r="B138" s="119">
        <v>2</v>
      </c>
      <c r="C138" s="169" t="s">
        <v>14</v>
      </c>
      <c r="D138" s="169" t="s">
        <v>14</v>
      </c>
      <c r="E138" s="169" t="s">
        <v>14</v>
      </c>
      <c r="F138" s="169" t="s">
        <v>14</v>
      </c>
      <c r="G138" s="169" t="s">
        <v>14</v>
      </c>
    </row>
    <row r="139" spans="1:8" x14ac:dyDescent="0.25">
      <c r="A139" s="101"/>
      <c r="B139" s="111" t="s">
        <v>85</v>
      </c>
      <c r="C139" s="101"/>
      <c r="D139" s="101"/>
      <c r="E139" s="101"/>
      <c r="F139" s="101"/>
      <c r="G139" s="101"/>
    </row>
    <row r="140" spans="1:8" ht="25.5" customHeight="1" x14ac:dyDescent="0.25">
      <c r="C140" s="145"/>
      <c r="D140" s="241" t="s">
        <v>15</v>
      </c>
      <c r="E140" s="241"/>
      <c r="F140" s="196"/>
      <c r="G140" s="101"/>
    </row>
    <row r="141" spans="1:8" ht="22.5" customHeight="1" x14ac:dyDescent="0.25">
      <c r="A141" s="91" t="s">
        <v>97</v>
      </c>
      <c r="B141" s="210" t="s">
        <v>99</v>
      </c>
      <c r="C141" s="97">
        <v>60</v>
      </c>
      <c r="D141" s="97">
        <v>0.88</v>
      </c>
      <c r="E141" s="97">
        <v>3.6</v>
      </c>
      <c r="F141" s="97">
        <v>4.96</v>
      </c>
      <c r="G141" s="97">
        <v>55.68</v>
      </c>
    </row>
    <row r="142" spans="1:8" x14ac:dyDescent="0.25">
      <c r="A142" s="169" t="s">
        <v>45</v>
      </c>
      <c r="B142" s="121" t="s">
        <v>100</v>
      </c>
      <c r="C142" s="169">
        <v>90</v>
      </c>
      <c r="D142" s="117">
        <v>9.6</v>
      </c>
      <c r="E142" s="117">
        <v>9.5</v>
      </c>
      <c r="F142" s="117">
        <v>13.4</v>
      </c>
      <c r="G142" s="117">
        <v>177.5</v>
      </c>
    </row>
    <row r="143" spans="1:8" x14ac:dyDescent="0.25">
      <c r="A143" s="97" t="s">
        <v>34</v>
      </c>
      <c r="B143" s="148" t="s">
        <v>25</v>
      </c>
      <c r="C143" s="118">
        <v>150</v>
      </c>
      <c r="D143" s="118">
        <v>8.3000000000000007</v>
      </c>
      <c r="E143" s="118">
        <v>6.3</v>
      </c>
      <c r="F143" s="118">
        <v>36</v>
      </c>
      <c r="G143" s="97">
        <v>233.7</v>
      </c>
    </row>
    <row r="144" spans="1:8" ht="15.75" x14ac:dyDescent="0.25">
      <c r="A144" s="142" t="s">
        <v>27</v>
      </c>
      <c r="B144" s="123" t="s">
        <v>39</v>
      </c>
      <c r="C144" s="129">
        <v>30</v>
      </c>
      <c r="D144" s="97">
        <v>1.68</v>
      </c>
      <c r="E144" s="97">
        <v>0.33</v>
      </c>
      <c r="F144" s="174">
        <v>14.82</v>
      </c>
      <c r="G144" s="97">
        <v>68.97</v>
      </c>
    </row>
    <row r="145" spans="1:8" x14ac:dyDescent="0.25">
      <c r="A145" s="97" t="s">
        <v>60</v>
      </c>
      <c r="B145" s="148" t="s">
        <v>21</v>
      </c>
      <c r="C145" s="97">
        <v>200</v>
      </c>
      <c r="D145" s="97">
        <v>0.3</v>
      </c>
      <c r="E145" s="97">
        <v>0</v>
      </c>
      <c r="F145" s="97">
        <v>10.58</v>
      </c>
      <c r="G145" s="97">
        <v>43.52</v>
      </c>
    </row>
    <row r="146" spans="1:8" x14ac:dyDescent="0.25">
      <c r="A146" s="169"/>
      <c r="B146" s="100" t="s">
        <v>19</v>
      </c>
      <c r="C146" s="105">
        <f t="shared" ref="C146" si="7">SUM(C141:C145)</f>
        <v>530</v>
      </c>
      <c r="D146" s="105">
        <f>SUM(D141:D145)</f>
        <v>20.76</v>
      </c>
      <c r="E146" s="105">
        <f t="shared" ref="E146:G146" si="8">SUM(E141:E145)</f>
        <v>19.729999999999997</v>
      </c>
      <c r="F146" s="105">
        <f t="shared" si="8"/>
        <v>79.760000000000005</v>
      </c>
      <c r="G146" s="105">
        <f t="shared" si="8"/>
        <v>579.37</v>
      </c>
    </row>
    <row r="147" spans="1:8" ht="18.75" x14ac:dyDescent="0.25">
      <c r="A147" s="176"/>
      <c r="B147" s="177"/>
      <c r="C147" s="103"/>
      <c r="D147" s="103"/>
      <c r="E147" s="103"/>
      <c r="F147" s="103"/>
      <c r="G147" s="103"/>
    </row>
    <row r="148" spans="1:8" x14ac:dyDescent="0.25">
      <c r="A148" s="149"/>
      <c r="B148" s="183" t="s">
        <v>61</v>
      </c>
      <c r="C148" s="159">
        <v>500</v>
      </c>
      <c r="D148" s="191" t="s">
        <v>62</v>
      </c>
      <c r="E148" s="184" t="s">
        <v>64</v>
      </c>
      <c r="F148" s="191" t="s">
        <v>66</v>
      </c>
      <c r="G148" s="192" t="s">
        <v>68</v>
      </c>
    </row>
    <row r="149" spans="1:8" x14ac:dyDescent="0.25">
      <c r="A149" s="149"/>
      <c r="B149" s="150"/>
      <c r="C149" s="159"/>
      <c r="D149" s="151"/>
      <c r="E149" s="151"/>
      <c r="F149" s="151"/>
      <c r="G149" s="152"/>
    </row>
    <row r="150" spans="1:8" x14ac:dyDescent="0.25">
      <c r="A150" s="113"/>
      <c r="B150" s="153"/>
      <c r="C150" s="113"/>
      <c r="D150" s="154"/>
      <c r="E150" s="154"/>
      <c r="F150" s="154"/>
      <c r="G150" s="155"/>
    </row>
    <row r="151" spans="1:8" x14ac:dyDescent="0.25">
      <c r="A151" s="113"/>
      <c r="B151" s="153"/>
      <c r="C151" s="113"/>
      <c r="D151" s="154"/>
      <c r="E151" s="154"/>
      <c r="F151" s="154"/>
      <c r="G151" s="155"/>
    </row>
    <row r="152" spans="1:8" x14ac:dyDescent="0.25">
      <c r="B152" s="145" t="s">
        <v>0</v>
      </c>
      <c r="C152" s="113"/>
      <c r="D152" s="146"/>
      <c r="E152" s="173" t="s">
        <v>1</v>
      </c>
      <c r="F152" s="173"/>
      <c r="G152" s="173"/>
      <c r="H152" s="146"/>
    </row>
    <row r="153" spans="1:8" x14ac:dyDescent="0.25">
      <c r="B153" s="145" t="s">
        <v>2</v>
      </c>
      <c r="C153" s="113"/>
      <c r="D153" s="146"/>
      <c r="E153" s="173" t="s">
        <v>52</v>
      </c>
      <c r="F153" s="173"/>
      <c r="G153" s="173"/>
      <c r="H153" s="173"/>
    </row>
    <row r="154" spans="1:8" x14ac:dyDescent="0.25">
      <c r="B154" s="116" t="s">
        <v>3</v>
      </c>
      <c r="C154" s="113"/>
      <c r="D154" s="146"/>
      <c r="E154" s="173" t="s">
        <v>53</v>
      </c>
      <c r="F154" s="173"/>
      <c r="G154" s="173"/>
      <c r="H154" s="173"/>
    </row>
    <row r="155" spans="1:8" ht="15" customHeight="1" x14ac:dyDescent="0.25">
      <c r="A155" s="113"/>
      <c r="B155" s="114"/>
      <c r="C155" s="113"/>
      <c r="D155" s="146"/>
      <c r="E155" s="146"/>
      <c r="F155" s="146"/>
      <c r="G155" s="146"/>
    </row>
    <row r="156" spans="1:8" ht="15" customHeight="1" x14ac:dyDescent="0.25">
      <c r="A156" s="242" t="s">
        <v>104</v>
      </c>
      <c r="B156" s="242"/>
      <c r="C156" s="242"/>
      <c r="D156" s="242"/>
      <c r="E156" s="242"/>
      <c r="F156" s="242"/>
      <c r="G156" s="242"/>
    </row>
    <row r="157" spans="1:8" x14ac:dyDescent="0.25">
      <c r="A157" s="113"/>
      <c r="B157" s="114"/>
      <c r="C157" s="156"/>
      <c r="D157" s="146"/>
      <c r="E157" s="146"/>
      <c r="F157" s="146"/>
      <c r="G157" s="146"/>
    </row>
    <row r="158" spans="1:8" x14ac:dyDescent="0.25">
      <c r="A158" s="106" t="s">
        <v>4</v>
      </c>
      <c r="B158" s="107" t="s">
        <v>5</v>
      </c>
      <c r="C158" s="246" t="s">
        <v>6</v>
      </c>
      <c r="D158" s="250" t="s">
        <v>7</v>
      </c>
      <c r="E158" s="251"/>
      <c r="F158" s="251"/>
      <c r="G158" s="197" t="s">
        <v>8</v>
      </c>
    </row>
    <row r="159" spans="1:8" x14ac:dyDescent="0.25">
      <c r="A159" s="108" t="s">
        <v>9</v>
      </c>
      <c r="B159" s="109"/>
      <c r="C159" s="248"/>
      <c r="D159" s="197" t="s">
        <v>10</v>
      </c>
      <c r="E159" s="197" t="s">
        <v>11</v>
      </c>
      <c r="F159" s="200" t="s">
        <v>12</v>
      </c>
      <c r="G159" s="200" t="s">
        <v>13</v>
      </c>
    </row>
    <row r="160" spans="1:8" x14ac:dyDescent="0.25">
      <c r="A160" s="110">
        <v>1</v>
      </c>
      <c r="B160" s="119">
        <v>2</v>
      </c>
      <c r="C160" s="169" t="s">
        <v>14</v>
      </c>
      <c r="D160" s="169" t="s">
        <v>14</v>
      </c>
      <c r="E160" s="169" t="s">
        <v>14</v>
      </c>
      <c r="F160" s="169" t="s">
        <v>14</v>
      </c>
      <c r="G160" s="169" t="s">
        <v>14</v>
      </c>
    </row>
    <row r="161" spans="1:8" x14ac:dyDescent="0.25">
      <c r="A161" s="101"/>
      <c r="B161" s="111" t="s">
        <v>86</v>
      </c>
      <c r="C161" s="101"/>
      <c r="D161" s="101"/>
      <c r="E161" s="101"/>
      <c r="F161" s="101"/>
      <c r="G161" s="101"/>
    </row>
    <row r="162" spans="1:8" ht="21.75" customHeight="1" x14ac:dyDescent="0.25">
      <c r="C162" s="145"/>
      <c r="D162" s="241" t="s">
        <v>15</v>
      </c>
      <c r="E162" s="241"/>
      <c r="F162" s="196"/>
      <c r="G162" s="101"/>
    </row>
    <row r="163" spans="1:8" ht="21.75" customHeight="1" x14ac:dyDescent="0.25">
      <c r="A163" s="138" t="s">
        <v>26</v>
      </c>
      <c r="B163" s="122" t="s">
        <v>73</v>
      </c>
      <c r="C163" s="130">
        <v>60</v>
      </c>
      <c r="D163" s="130">
        <v>0.66</v>
      </c>
      <c r="E163" s="130">
        <v>0.6</v>
      </c>
      <c r="F163" s="130">
        <v>2.2799999999999998</v>
      </c>
      <c r="G163" s="130">
        <v>13.2</v>
      </c>
    </row>
    <row r="164" spans="1:8" ht="21.75" customHeight="1" x14ac:dyDescent="0.25">
      <c r="A164" s="141" t="s">
        <v>103</v>
      </c>
      <c r="B164" s="121" t="s">
        <v>101</v>
      </c>
      <c r="C164" s="169" t="s">
        <v>40</v>
      </c>
      <c r="D164" s="112">
        <v>8.9600000000000009</v>
      </c>
      <c r="E164" s="112">
        <v>13.1</v>
      </c>
      <c r="F164" s="112">
        <v>7.66</v>
      </c>
      <c r="G164" s="112">
        <v>184.38</v>
      </c>
    </row>
    <row r="165" spans="1:8" ht="21.75" customHeight="1" x14ac:dyDescent="0.25">
      <c r="A165" s="160" t="s">
        <v>87</v>
      </c>
      <c r="B165" s="161" t="s">
        <v>20</v>
      </c>
      <c r="C165" s="143">
        <v>150</v>
      </c>
      <c r="D165" s="135">
        <v>5.4</v>
      </c>
      <c r="E165" s="95">
        <v>4.9000000000000004</v>
      </c>
      <c r="F165" s="95">
        <v>32.799999999999997</v>
      </c>
      <c r="G165" s="95">
        <v>196.8</v>
      </c>
    </row>
    <row r="166" spans="1:8" ht="15.75" x14ac:dyDescent="0.25">
      <c r="A166" s="142" t="s">
        <v>27</v>
      </c>
      <c r="B166" s="123" t="s">
        <v>39</v>
      </c>
      <c r="C166" s="129">
        <v>50</v>
      </c>
      <c r="D166" s="97">
        <v>2.8</v>
      </c>
      <c r="E166" s="97">
        <v>0.55000000000000004</v>
      </c>
      <c r="F166" s="174">
        <v>24.7</v>
      </c>
      <c r="G166" s="97">
        <v>114.95</v>
      </c>
    </row>
    <row r="167" spans="1:8" x14ac:dyDescent="0.25">
      <c r="A167" s="97" t="s">
        <v>75</v>
      </c>
      <c r="B167" s="148" t="s">
        <v>76</v>
      </c>
      <c r="C167" s="97">
        <v>200</v>
      </c>
      <c r="D167" s="97">
        <v>0.16</v>
      </c>
      <c r="E167" s="97">
        <v>0.08</v>
      </c>
      <c r="F167" s="97">
        <v>7.18</v>
      </c>
      <c r="G167" s="97">
        <v>30.08</v>
      </c>
      <c r="H167" s="147"/>
    </row>
    <row r="168" spans="1:8" ht="15.75" x14ac:dyDescent="0.25">
      <c r="A168" s="189"/>
      <c r="B168" s="190" t="s">
        <v>19</v>
      </c>
      <c r="C168" s="179">
        <f>C167+C166+C165+C163+120</f>
        <v>580</v>
      </c>
      <c r="D168" s="180">
        <f t="shared" ref="D168:G168" si="9">SUM(D163:D167)</f>
        <v>17.98</v>
      </c>
      <c r="E168" s="180">
        <f t="shared" si="9"/>
        <v>19.23</v>
      </c>
      <c r="F168" s="180">
        <f t="shared" si="9"/>
        <v>74.62</v>
      </c>
      <c r="G168" s="180">
        <f t="shared" si="9"/>
        <v>539.41</v>
      </c>
    </row>
    <row r="169" spans="1:8" x14ac:dyDescent="0.25">
      <c r="A169" s="113"/>
      <c r="B169" s="153"/>
      <c r="C169" s="113"/>
      <c r="D169" s="154"/>
      <c r="E169" s="154"/>
      <c r="F169" s="154"/>
      <c r="G169" s="155"/>
    </row>
    <row r="170" spans="1:8" x14ac:dyDescent="0.25">
      <c r="A170" s="149"/>
      <c r="B170" s="183" t="s">
        <v>61</v>
      </c>
      <c r="C170" s="159">
        <v>500</v>
      </c>
      <c r="D170" s="191" t="s">
        <v>62</v>
      </c>
      <c r="E170" s="184" t="s">
        <v>64</v>
      </c>
      <c r="F170" s="191" t="s">
        <v>66</v>
      </c>
      <c r="G170" s="192" t="s">
        <v>68</v>
      </c>
    </row>
    <row r="171" spans="1:8" x14ac:dyDescent="0.25">
      <c r="A171" s="113"/>
      <c r="B171" s="153"/>
      <c r="C171" s="113"/>
      <c r="D171" s="154"/>
      <c r="E171" s="154"/>
      <c r="F171" s="154"/>
      <c r="G171" s="155"/>
    </row>
    <row r="172" spans="1:8" x14ac:dyDescent="0.25">
      <c r="A172" s="113"/>
      <c r="B172" s="162"/>
      <c r="C172" s="113"/>
      <c r="D172" s="146"/>
      <c r="E172" s="146"/>
      <c r="F172" s="146"/>
      <c r="G172" s="146"/>
    </row>
    <row r="173" spans="1:8" x14ac:dyDescent="0.25">
      <c r="A173" s="113"/>
      <c r="B173" s="162"/>
      <c r="C173" s="113"/>
      <c r="D173" s="146"/>
      <c r="E173" s="146"/>
      <c r="F173" s="146"/>
      <c r="G173" s="146"/>
    </row>
    <row r="174" spans="1:8" x14ac:dyDescent="0.25">
      <c r="B174" s="145" t="s">
        <v>0</v>
      </c>
      <c r="C174" s="113"/>
      <c r="D174" s="146"/>
      <c r="E174" s="173" t="s">
        <v>1</v>
      </c>
      <c r="F174" s="173"/>
      <c r="G174" s="173"/>
      <c r="H174" s="146"/>
    </row>
    <row r="175" spans="1:8" x14ac:dyDescent="0.25">
      <c r="B175" s="145" t="s">
        <v>2</v>
      </c>
      <c r="C175" s="113"/>
      <c r="D175" s="146"/>
      <c r="E175" s="173" t="s">
        <v>52</v>
      </c>
      <c r="F175" s="173"/>
      <c r="G175" s="173"/>
      <c r="H175" s="173"/>
    </row>
    <row r="176" spans="1:8" ht="15" customHeight="1" x14ac:dyDescent="0.25">
      <c r="B176" s="116" t="s">
        <v>3</v>
      </c>
      <c r="C176" s="113"/>
      <c r="D176" s="146"/>
      <c r="E176" s="173" t="s">
        <v>53</v>
      </c>
      <c r="F176" s="173"/>
      <c r="G176" s="173"/>
      <c r="H176" s="173"/>
    </row>
    <row r="177" spans="1:7" x14ac:dyDescent="0.25">
      <c r="A177" s="113"/>
      <c r="B177" s="114"/>
      <c r="C177" s="113"/>
      <c r="D177" s="146"/>
      <c r="E177" s="146"/>
      <c r="F177" s="146"/>
      <c r="G177" s="146"/>
    </row>
    <row r="178" spans="1:7" ht="15" customHeight="1" x14ac:dyDescent="0.25">
      <c r="A178" s="242" t="s">
        <v>104</v>
      </c>
      <c r="B178" s="242"/>
      <c r="C178" s="242"/>
      <c r="D178" s="242"/>
      <c r="E178" s="242"/>
      <c r="F178" s="242"/>
      <c r="G178" s="242"/>
    </row>
    <row r="179" spans="1:7" x14ac:dyDescent="0.25">
      <c r="A179" s="113"/>
      <c r="B179" s="114"/>
      <c r="C179" s="156"/>
      <c r="D179" s="146"/>
      <c r="E179" s="146"/>
      <c r="F179" s="146"/>
      <c r="G179" s="146"/>
    </row>
    <row r="180" spans="1:7" x14ac:dyDescent="0.25">
      <c r="A180" s="106" t="s">
        <v>4</v>
      </c>
      <c r="B180" s="107" t="s">
        <v>5</v>
      </c>
      <c r="C180" s="246" t="s">
        <v>6</v>
      </c>
      <c r="D180" s="250" t="s">
        <v>7</v>
      </c>
      <c r="E180" s="251"/>
      <c r="F180" s="251"/>
      <c r="G180" s="197" t="s">
        <v>8</v>
      </c>
    </row>
    <row r="181" spans="1:7" x14ac:dyDescent="0.25">
      <c r="A181" s="108" t="s">
        <v>9</v>
      </c>
      <c r="B181" s="109"/>
      <c r="C181" s="248"/>
      <c r="D181" s="197" t="s">
        <v>10</v>
      </c>
      <c r="E181" s="197" t="s">
        <v>11</v>
      </c>
      <c r="F181" s="200" t="s">
        <v>12</v>
      </c>
      <c r="G181" s="200" t="s">
        <v>13</v>
      </c>
    </row>
    <row r="182" spans="1:7" x14ac:dyDescent="0.25">
      <c r="A182" s="110">
        <v>1</v>
      </c>
      <c r="B182" s="119">
        <v>2</v>
      </c>
      <c r="C182" s="169" t="s">
        <v>14</v>
      </c>
      <c r="D182" s="169" t="s">
        <v>14</v>
      </c>
      <c r="E182" s="169" t="s">
        <v>14</v>
      </c>
      <c r="F182" s="169" t="s">
        <v>14</v>
      </c>
      <c r="G182" s="169" t="s">
        <v>14</v>
      </c>
    </row>
    <row r="183" spans="1:7" x14ac:dyDescent="0.25">
      <c r="A183" s="101"/>
      <c r="B183" s="111" t="s">
        <v>88</v>
      </c>
      <c r="C183" s="101"/>
      <c r="D183" s="101"/>
      <c r="E183" s="101"/>
      <c r="F183" s="101"/>
      <c r="G183" s="101"/>
    </row>
    <row r="184" spans="1:7" x14ac:dyDescent="0.25">
      <c r="C184" s="145"/>
      <c r="D184" s="241" t="s">
        <v>15</v>
      </c>
      <c r="E184" s="241"/>
      <c r="F184" s="196"/>
      <c r="G184" s="101"/>
    </row>
    <row r="185" spans="1:7" ht="30" x14ac:dyDescent="0.25">
      <c r="A185" s="96" t="s">
        <v>42</v>
      </c>
      <c r="B185" s="102" t="s">
        <v>41</v>
      </c>
      <c r="C185" s="115">
        <v>200</v>
      </c>
      <c r="D185" s="95">
        <v>8.4</v>
      </c>
      <c r="E185" s="95">
        <v>12.5</v>
      </c>
      <c r="F185" s="95">
        <v>44.4</v>
      </c>
      <c r="G185" s="95">
        <v>324.10000000000002</v>
      </c>
    </row>
    <row r="186" spans="1:7" x14ac:dyDescent="0.25">
      <c r="A186" s="120" t="s">
        <v>36</v>
      </c>
      <c r="B186" s="98" t="s">
        <v>17</v>
      </c>
      <c r="C186" s="169">
        <v>100</v>
      </c>
      <c r="D186" s="99">
        <v>0.4</v>
      </c>
      <c r="E186" s="99">
        <v>0.4</v>
      </c>
      <c r="F186" s="99">
        <v>9.5399999999999991</v>
      </c>
      <c r="G186" s="99">
        <v>44.4</v>
      </c>
    </row>
    <row r="187" spans="1:7" x14ac:dyDescent="0.25">
      <c r="A187" s="120" t="s">
        <v>106</v>
      </c>
      <c r="B187" s="98" t="s">
        <v>108</v>
      </c>
      <c r="C187" s="169">
        <v>50</v>
      </c>
      <c r="D187" s="132">
        <v>6.54</v>
      </c>
      <c r="E187" s="132">
        <v>4.04</v>
      </c>
      <c r="F187" s="132">
        <v>19.37</v>
      </c>
      <c r="G187" s="132">
        <v>140</v>
      </c>
    </row>
    <row r="188" spans="1:7" x14ac:dyDescent="0.25">
      <c r="A188" s="97" t="s">
        <v>71</v>
      </c>
      <c r="B188" s="148" t="s">
        <v>18</v>
      </c>
      <c r="C188" s="125">
        <v>200</v>
      </c>
      <c r="D188" s="97">
        <v>0.2</v>
      </c>
      <c r="E188" s="97">
        <v>0</v>
      </c>
      <c r="F188" s="97">
        <v>10.38</v>
      </c>
      <c r="G188" s="97">
        <v>42.38</v>
      </c>
    </row>
    <row r="189" spans="1:7" ht="15.75" x14ac:dyDescent="0.25">
      <c r="A189" s="189"/>
      <c r="B189" s="190" t="s">
        <v>19</v>
      </c>
      <c r="C189" s="179">
        <f>SUM(C185:C188)</f>
        <v>550</v>
      </c>
      <c r="D189" s="194">
        <f t="shared" ref="D189:G189" si="10">SUM(D185:D188)</f>
        <v>15.54</v>
      </c>
      <c r="E189" s="194">
        <f t="shared" si="10"/>
        <v>16.940000000000001</v>
      </c>
      <c r="F189" s="194">
        <f t="shared" si="10"/>
        <v>83.69</v>
      </c>
      <c r="G189" s="194">
        <f t="shared" si="10"/>
        <v>550.88</v>
      </c>
    </row>
    <row r="190" spans="1:7" ht="18.75" x14ac:dyDescent="0.25">
      <c r="A190" s="176"/>
      <c r="B190" s="177"/>
      <c r="C190" s="182"/>
      <c r="D190" s="182"/>
      <c r="E190" s="182"/>
      <c r="F190" s="182"/>
      <c r="G190" s="182"/>
    </row>
    <row r="191" spans="1:7" x14ac:dyDescent="0.25">
      <c r="A191" s="149"/>
      <c r="B191" s="183" t="s">
        <v>61</v>
      </c>
      <c r="C191" s="159">
        <v>500</v>
      </c>
      <c r="D191" s="191" t="s">
        <v>62</v>
      </c>
      <c r="E191" s="184" t="s">
        <v>64</v>
      </c>
      <c r="F191" s="191" t="s">
        <v>66</v>
      </c>
      <c r="G191" s="192" t="s">
        <v>68</v>
      </c>
    </row>
    <row r="192" spans="1:7" x14ac:dyDescent="0.25">
      <c r="A192" s="149"/>
      <c r="B192" s="150"/>
      <c r="C192" s="159"/>
      <c r="D192" s="151"/>
      <c r="E192" s="151"/>
      <c r="F192" s="151"/>
      <c r="G192" s="152"/>
    </row>
    <row r="193" spans="1:8" x14ac:dyDescent="0.25">
      <c r="A193" s="149"/>
      <c r="B193" s="150"/>
      <c r="C193" s="159"/>
      <c r="D193" s="151"/>
      <c r="E193" s="151"/>
      <c r="F193" s="151"/>
      <c r="G193" s="152"/>
    </row>
    <row r="194" spans="1:8" x14ac:dyDescent="0.25">
      <c r="A194" s="113"/>
      <c r="B194" s="153"/>
      <c r="C194" s="113"/>
      <c r="D194" s="154"/>
      <c r="E194" s="154"/>
      <c r="F194" s="154"/>
      <c r="G194" s="154"/>
    </row>
    <row r="195" spans="1:8" x14ac:dyDescent="0.25">
      <c r="B195" s="145" t="s">
        <v>0</v>
      </c>
      <c r="C195" s="113"/>
      <c r="D195" s="146"/>
      <c r="E195" s="173" t="s">
        <v>1</v>
      </c>
      <c r="F195" s="173"/>
      <c r="G195" s="173"/>
      <c r="H195" s="146"/>
    </row>
    <row r="196" spans="1:8" x14ac:dyDescent="0.25">
      <c r="B196" s="145" t="s">
        <v>2</v>
      </c>
      <c r="C196" s="113"/>
      <c r="D196" s="146"/>
      <c r="E196" s="173" t="s">
        <v>52</v>
      </c>
      <c r="F196" s="173"/>
      <c r="G196" s="173"/>
      <c r="H196" s="173"/>
    </row>
    <row r="197" spans="1:8" ht="15" customHeight="1" x14ac:dyDescent="0.25">
      <c r="B197" s="116" t="s">
        <v>3</v>
      </c>
      <c r="C197" s="113"/>
      <c r="D197" s="146"/>
      <c r="E197" s="173" t="s">
        <v>53</v>
      </c>
      <c r="F197" s="173"/>
      <c r="G197" s="173"/>
      <c r="H197" s="173"/>
    </row>
    <row r="198" spans="1:8" x14ac:dyDescent="0.25">
      <c r="A198" s="113"/>
      <c r="B198" s="114"/>
      <c r="C198" s="113"/>
      <c r="D198" s="146"/>
      <c r="E198" s="146"/>
      <c r="F198" s="146"/>
      <c r="G198" s="146"/>
    </row>
    <row r="199" spans="1:8" ht="15" customHeight="1" x14ac:dyDescent="0.25">
      <c r="A199" s="242" t="s">
        <v>104</v>
      </c>
      <c r="B199" s="242"/>
      <c r="C199" s="242"/>
      <c r="D199" s="242"/>
      <c r="E199" s="242"/>
      <c r="F199" s="242"/>
      <c r="G199" s="242"/>
    </row>
    <row r="200" spans="1:8" x14ac:dyDescent="0.25">
      <c r="A200" s="113"/>
      <c r="B200" s="114"/>
      <c r="C200" s="156"/>
      <c r="D200" s="146"/>
      <c r="E200" s="146"/>
      <c r="F200" s="146"/>
      <c r="G200" s="146"/>
    </row>
    <row r="201" spans="1:8" x14ac:dyDescent="0.25">
      <c r="A201" s="106" t="s">
        <v>4</v>
      </c>
      <c r="B201" s="107" t="s">
        <v>5</v>
      </c>
      <c r="C201" s="246" t="s">
        <v>6</v>
      </c>
      <c r="D201" s="250" t="s">
        <v>7</v>
      </c>
      <c r="E201" s="251"/>
      <c r="F201" s="251"/>
      <c r="G201" s="197" t="s">
        <v>8</v>
      </c>
    </row>
    <row r="202" spans="1:8" x14ac:dyDescent="0.25">
      <c r="A202" s="108" t="s">
        <v>9</v>
      </c>
      <c r="B202" s="109"/>
      <c r="C202" s="248"/>
      <c r="D202" s="197" t="s">
        <v>10</v>
      </c>
      <c r="E202" s="197" t="s">
        <v>11</v>
      </c>
      <c r="F202" s="200" t="s">
        <v>12</v>
      </c>
      <c r="G202" s="200" t="s">
        <v>13</v>
      </c>
    </row>
    <row r="203" spans="1:8" x14ac:dyDescent="0.25">
      <c r="A203" s="110">
        <v>1</v>
      </c>
      <c r="B203" s="119">
        <v>2</v>
      </c>
      <c r="C203" s="169" t="s">
        <v>14</v>
      </c>
      <c r="D203" s="169" t="s">
        <v>14</v>
      </c>
      <c r="E203" s="169" t="s">
        <v>14</v>
      </c>
      <c r="F203" s="169" t="s">
        <v>14</v>
      </c>
      <c r="G203" s="169" t="s">
        <v>14</v>
      </c>
    </row>
    <row r="204" spans="1:8" ht="26.25" customHeight="1" x14ac:dyDescent="0.25">
      <c r="A204" s="101"/>
      <c r="B204" s="111" t="s">
        <v>89</v>
      </c>
      <c r="C204" s="101"/>
      <c r="D204" s="101"/>
      <c r="E204" s="101"/>
      <c r="F204" s="101"/>
      <c r="G204" s="101"/>
    </row>
    <row r="205" spans="1:8" ht="26.25" customHeight="1" x14ac:dyDescent="0.25">
      <c r="C205" s="145"/>
      <c r="D205" s="241" t="s">
        <v>15</v>
      </c>
      <c r="E205" s="241"/>
      <c r="F205" s="196"/>
      <c r="G205" s="101"/>
    </row>
    <row r="206" spans="1:8" ht="26.25" customHeight="1" x14ac:dyDescent="0.25">
      <c r="A206" s="208" t="s">
        <v>91</v>
      </c>
      <c r="B206" s="209" t="s">
        <v>102</v>
      </c>
      <c r="C206" s="208">
        <v>60</v>
      </c>
      <c r="D206" s="208">
        <v>1.7</v>
      </c>
      <c r="E206" s="208">
        <v>0.1</v>
      </c>
      <c r="F206" s="208">
        <v>3.5</v>
      </c>
      <c r="G206" s="208">
        <v>22.1</v>
      </c>
    </row>
    <row r="207" spans="1:8" ht="26.25" customHeight="1" x14ac:dyDescent="0.25">
      <c r="A207" s="132" t="s">
        <v>29</v>
      </c>
      <c r="B207" s="133" t="s">
        <v>83</v>
      </c>
      <c r="C207" s="137">
        <v>200</v>
      </c>
      <c r="D207" s="136">
        <v>12.9</v>
      </c>
      <c r="E207" s="136">
        <v>15.7</v>
      </c>
      <c r="F207" s="136">
        <v>32.619999999999997</v>
      </c>
      <c r="G207" s="136">
        <v>323.38</v>
      </c>
    </row>
    <row r="208" spans="1:8" ht="26.25" customHeight="1" x14ac:dyDescent="0.25">
      <c r="A208" s="120" t="s">
        <v>35</v>
      </c>
      <c r="B208" s="98" t="s">
        <v>16</v>
      </c>
      <c r="C208" s="169">
        <v>50</v>
      </c>
      <c r="D208" s="99">
        <v>3.9</v>
      </c>
      <c r="E208" s="99">
        <v>0.5</v>
      </c>
      <c r="F208" s="99">
        <v>24.1</v>
      </c>
      <c r="G208" s="99">
        <v>116.8</v>
      </c>
    </row>
    <row r="209" spans="1:7" ht="15.75" x14ac:dyDescent="0.25">
      <c r="A209" s="97" t="s">
        <v>79</v>
      </c>
      <c r="B209" s="148" t="s">
        <v>80</v>
      </c>
      <c r="C209" s="129">
        <v>200</v>
      </c>
      <c r="D209" s="129">
        <v>0.5</v>
      </c>
      <c r="E209" s="129">
        <v>0</v>
      </c>
      <c r="F209" s="129">
        <v>19.8</v>
      </c>
      <c r="G209" s="129">
        <v>81.2</v>
      </c>
    </row>
    <row r="210" spans="1:7" ht="15.75" x14ac:dyDescent="0.25">
      <c r="A210" s="189"/>
      <c r="B210" s="190" t="s">
        <v>19</v>
      </c>
      <c r="C210" s="179">
        <f t="shared" ref="C210:G210" si="11">SUM(C206:C209)</f>
        <v>510</v>
      </c>
      <c r="D210" s="180">
        <f t="shared" si="11"/>
        <v>19</v>
      </c>
      <c r="E210" s="180">
        <f t="shared" si="11"/>
        <v>16.299999999999997</v>
      </c>
      <c r="F210" s="180">
        <f t="shared" si="11"/>
        <v>80.02</v>
      </c>
      <c r="G210" s="180">
        <f t="shared" si="11"/>
        <v>543.48</v>
      </c>
    </row>
    <row r="211" spans="1:7" x14ac:dyDescent="0.25">
      <c r="A211" s="200"/>
      <c r="B211" s="183" t="s">
        <v>61</v>
      </c>
      <c r="C211" s="159">
        <v>500</v>
      </c>
      <c r="D211" s="191" t="s">
        <v>62</v>
      </c>
      <c r="E211" s="184" t="s">
        <v>64</v>
      </c>
      <c r="F211" s="191" t="s">
        <v>66</v>
      </c>
      <c r="G211" s="192" t="s">
        <v>68</v>
      </c>
    </row>
    <row r="212" spans="1:7" x14ac:dyDescent="0.25">
      <c r="A212" s="200"/>
      <c r="B212" s="195"/>
      <c r="C212" s="169"/>
      <c r="D212" s="169"/>
      <c r="E212" s="169"/>
      <c r="F212" s="169"/>
      <c r="G212" s="169"/>
    </row>
    <row r="213" spans="1:7" x14ac:dyDescent="0.25">
      <c r="A213" s="169"/>
      <c r="B213" s="163" t="s">
        <v>22</v>
      </c>
      <c r="C213" s="164">
        <f>C210+C189+C168+C146+C125+C103+C82+C61+C39+C18</f>
        <v>5430</v>
      </c>
      <c r="D213" s="164">
        <f>D210+D189+D168+D146+D125+D103+D82+D61+D39+D18</f>
        <v>182.94</v>
      </c>
      <c r="E213" s="164">
        <f>E210+E189+E168+E146+E125+E103+E82+E61+E39+E18</f>
        <v>174.46</v>
      </c>
      <c r="F213" s="164">
        <f>F210+F189+F168+F146+F125+F103+F82+F61+F39+F18</f>
        <v>815.37000000000012</v>
      </c>
      <c r="G213" s="164">
        <f>G210+G189+G168+G146+G125+G103+G82+G61+G39+G18</f>
        <v>5561.45</v>
      </c>
    </row>
    <row r="214" spans="1:7" x14ac:dyDescent="0.25">
      <c r="A214" s="169"/>
      <c r="B214" s="163" t="s">
        <v>23</v>
      </c>
      <c r="C214" s="169">
        <f>C213/10</f>
        <v>543</v>
      </c>
      <c r="D214" s="165">
        <f>D213/10</f>
        <v>18.294</v>
      </c>
      <c r="E214" s="165">
        <f t="shared" ref="E214:G214" si="12">E213/10</f>
        <v>17.446000000000002</v>
      </c>
      <c r="F214" s="165">
        <f t="shared" si="12"/>
        <v>81.537000000000006</v>
      </c>
      <c r="G214" s="165">
        <f t="shared" si="12"/>
        <v>556.14499999999998</v>
      </c>
    </row>
    <row r="215" spans="1:7" x14ac:dyDescent="0.25">
      <c r="A215" s="113"/>
      <c r="B215" s="166"/>
      <c r="C215" s="113"/>
      <c r="D215" s="167"/>
      <c r="E215" s="167"/>
      <c r="F215" s="167"/>
      <c r="G215" s="167"/>
    </row>
    <row r="216" spans="1:7" x14ac:dyDescent="0.25">
      <c r="A216" s="113"/>
      <c r="B216" s="114"/>
      <c r="C216" s="156"/>
      <c r="D216" s="146"/>
      <c r="E216" s="146"/>
      <c r="F216" s="146"/>
      <c r="G216" s="146"/>
    </row>
    <row r="217" spans="1:7" x14ac:dyDescent="0.25">
      <c r="A217" s="149"/>
      <c r="B217" s="183" t="s">
        <v>61</v>
      </c>
      <c r="C217" s="159">
        <v>500</v>
      </c>
      <c r="D217" s="191" t="s">
        <v>62</v>
      </c>
      <c r="E217" s="184" t="s">
        <v>64</v>
      </c>
      <c r="F217" s="191" t="s">
        <v>66</v>
      </c>
      <c r="G217" s="192" t="s">
        <v>68</v>
      </c>
    </row>
    <row r="218" spans="1:7" x14ac:dyDescent="0.25">
      <c r="A218" s="113"/>
      <c r="B218" s="114"/>
      <c r="C218" s="156"/>
      <c r="D218" s="146"/>
      <c r="E218" s="146"/>
      <c r="F218" s="146"/>
      <c r="G218" s="146"/>
    </row>
    <row r="219" spans="1:7" ht="36.75" customHeight="1" x14ac:dyDescent="0.25">
      <c r="A219" s="258" t="s">
        <v>50</v>
      </c>
      <c r="B219" s="258"/>
      <c r="C219" s="258"/>
      <c r="D219" s="258"/>
      <c r="E219" s="259"/>
      <c r="F219" s="259"/>
      <c r="G219" s="259"/>
    </row>
    <row r="220" spans="1:7" ht="30" customHeight="1" x14ac:dyDescent="0.25">
      <c r="A220" s="258" t="s">
        <v>46</v>
      </c>
      <c r="B220" s="258"/>
      <c r="C220" s="258"/>
      <c r="D220" s="258"/>
      <c r="E220" s="258"/>
      <c r="F220" s="258"/>
      <c r="G220" s="258"/>
    </row>
    <row r="221" spans="1:7" ht="29.25" customHeight="1" x14ac:dyDescent="0.25">
      <c r="A221" s="258" t="s">
        <v>47</v>
      </c>
      <c r="B221" s="258"/>
      <c r="C221" s="258"/>
      <c r="D221" s="258"/>
      <c r="E221" s="258"/>
      <c r="F221" s="258"/>
      <c r="G221" s="258"/>
    </row>
    <row r="222" spans="1:7" x14ac:dyDescent="0.25">
      <c r="A222" s="258" t="s">
        <v>48</v>
      </c>
      <c r="B222" s="258"/>
      <c r="C222" s="258"/>
      <c r="D222" s="258"/>
      <c r="E222" s="258"/>
      <c r="F222" s="258"/>
      <c r="G222" s="258"/>
    </row>
    <row r="223" spans="1:7" ht="33.75" customHeight="1" x14ac:dyDescent="0.25">
      <c r="A223" s="258" t="s">
        <v>49</v>
      </c>
      <c r="B223" s="258"/>
      <c r="C223" s="258"/>
      <c r="D223" s="258"/>
      <c r="E223" s="258"/>
      <c r="F223" s="258"/>
      <c r="G223" s="258"/>
    </row>
    <row r="224" spans="1:7" x14ac:dyDescent="0.25">
      <c r="A224" s="113"/>
      <c r="B224" s="114"/>
      <c r="C224" s="113"/>
      <c r="D224" s="154"/>
      <c r="E224" s="154"/>
      <c r="F224" s="154"/>
      <c r="G224" s="154"/>
    </row>
    <row r="225" spans="1:7" x14ac:dyDescent="0.25">
      <c r="A225" s="113"/>
      <c r="B225" s="114"/>
      <c r="C225" s="113"/>
      <c r="D225" s="154"/>
      <c r="E225" s="154"/>
      <c r="F225" s="154"/>
      <c r="G225" s="154"/>
    </row>
    <row r="226" spans="1:7" x14ac:dyDescent="0.25">
      <c r="A226" s="113"/>
      <c r="B226" s="114"/>
      <c r="C226" s="113"/>
      <c r="D226" s="168"/>
      <c r="E226" s="168"/>
      <c r="F226" s="168"/>
      <c r="G226" s="154"/>
    </row>
    <row r="227" spans="1:7" x14ac:dyDescent="0.25">
      <c r="A227" s="113"/>
      <c r="B227" s="114"/>
      <c r="C227" s="113"/>
      <c r="D227" s="113"/>
      <c r="E227" s="113"/>
      <c r="F227" s="113"/>
      <c r="G227" s="113"/>
    </row>
    <row r="228" spans="1:7" x14ac:dyDescent="0.25">
      <c r="A228" s="113"/>
      <c r="B228" s="114"/>
      <c r="C228" s="113"/>
      <c r="D228" s="113"/>
      <c r="E228" s="113"/>
      <c r="F228" s="113"/>
      <c r="G228" s="113"/>
    </row>
    <row r="229" spans="1:7" x14ac:dyDescent="0.25">
      <c r="A229" s="113"/>
      <c r="B229" s="114"/>
      <c r="C229" s="113"/>
      <c r="D229" s="113"/>
      <c r="E229" s="113"/>
      <c r="F229" s="113"/>
      <c r="G229" s="113"/>
    </row>
    <row r="230" spans="1:7" x14ac:dyDescent="0.25">
      <c r="A230" s="113"/>
      <c r="B230" s="114"/>
      <c r="C230" s="113"/>
      <c r="D230" s="113"/>
      <c r="E230" s="113"/>
      <c r="F230" s="113"/>
      <c r="G230" s="113"/>
    </row>
    <row r="231" spans="1:7" x14ac:dyDescent="0.25">
      <c r="A231" s="113"/>
      <c r="B231" s="114"/>
      <c r="C231" s="113"/>
      <c r="D231" s="113"/>
      <c r="E231" s="113"/>
      <c r="F231" s="113"/>
      <c r="G231" s="113"/>
    </row>
    <row r="232" spans="1:7" x14ac:dyDescent="0.25">
      <c r="A232" s="113"/>
      <c r="B232" s="114"/>
      <c r="C232" s="156"/>
      <c r="D232" s="154"/>
      <c r="E232" s="154"/>
      <c r="F232" s="154"/>
      <c r="G232" s="154"/>
    </row>
    <row r="233" spans="1:7" x14ac:dyDescent="0.25">
      <c r="A233" s="113"/>
      <c r="B233" s="114"/>
      <c r="C233" s="156"/>
      <c r="D233" s="154"/>
      <c r="E233" s="154"/>
      <c r="F233" s="154"/>
      <c r="G233" s="154"/>
    </row>
    <row r="234" spans="1:7" x14ac:dyDescent="0.25">
      <c r="A234" s="113"/>
      <c r="B234" s="114"/>
      <c r="C234" s="156"/>
      <c r="D234" s="154"/>
      <c r="E234" s="154"/>
      <c r="F234" s="154"/>
      <c r="G234" s="154"/>
    </row>
    <row r="235" spans="1:7" x14ac:dyDescent="0.25">
      <c r="A235" s="113"/>
      <c r="B235" s="114"/>
      <c r="C235" s="113"/>
      <c r="D235" s="113"/>
      <c r="E235" s="113"/>
      <c r="F235" s="113"/>
      <c r="G235" s="113"/>
    </row>
    <row r="236" spans="1:7" x14ac:dyDescent="0.25">
      <c r="A236" s="113"/>
      <c r="B236" s="114"/>
      <c r="C236" s="113"/>
      <c r="D236" s="113"/>
      <c r="E236" s="113"/>
      <c r="F236" s="113"/>
      <c r="G236" s="113"/>
    </row>
    <row r="237" spans="1:7" x14ac:dyDescent="0.25">
      <c r="A237" s="113"/>
      <c r="B237" s="114"/>
      <c r="C237" s="113"/>
      <c r="D237" s="113"/>
      <c r="E237" s="113"/>
      <c r="F237" s="113"/>
      <c r="G237" s="113"/>
    </row>
    <row r="238" spans="1:7" x14ac:dyDescent="0.25">
      <c r="A238" s="113"/>
      <c r="B238" s="114"/>
      <c r="C238" s="113"/>
      <c r="D238" s="113"/>
      <c r="E238" s="113"/>
      <c r="F238" s="113"/>
      <c r="G238" s="113"/>
    </row>
    <row r="239" spans="1:7" x14ac:dyDescent="0.25">
      <c r="A239" s="113"/>
      <c r="B239" s="114"/>
      <c r="C239" s="113"/>
      <c r="D239" s="113"/>
      <c r="E239" s="113"/>
      <c r="F239" s="113"/>
      <c r="G239" s="113"/>
    </row>
    <row r="240" spans="1:7" x14ac:dyDescent="0.25">
      <c r="A240" s="113"/>
      <c r="B240" s="114"/>
      <c r="C240" s="113"/>
      <c r="D240" s="113"/>
      <c r="E240" s="113"/>
      <c r="F240" s="113"/>
      <c r="G240" s="113"/>
    </row>
    <row r="241" spans="1:7" x14ac:dyDescent="0.25">
      <c r="A241" s="113"/>
      <c r="B241" s="114"/>
      <c r="C241" s="113"/>
      <c r="D241" s="113"/>
      <c r="E241" s="113"/>
      <c r="F241" s="113"/>
      <c r="G241" s="113"/>
    </row>
    <row r="242" spans="1:7" x14ac:dyDescent="0.25">
      <c r="A242" s="113"/>
      <c r="B242" s="114"/>
      <c r="C242" s="156"/>
      <c r="D242" s="113"/>
      <c r="E242" s="113"/>
      <c r="F242" s="113"/>
      <c r="G242" s="113"/>
    </row>
    <row r="243" spans="1:7" x14ac:dyDescent="0.25">
      <c r="A243" s="113"/>
      <c r="B243" s="114"/>
      <c r="C243" s="156"/>
      <c r="D243" s="154"/>
      <c r="E243" s="154"/>
      <c r="F243" s="154"/>
      <c r="G243" s="154"/>
    </row>
    <row r="244" spans="1:7" x14ac:dyDescent="0.25">
      <c r="A244" s="113"/>
      <c r="B244" s="114"/>
      <c r="C244" s="156"/>
      <c r="D244" s="154"/>
      <c r="E244" s="154"/>
      <c r="F244" s="154"/>
      <c r="G244" s="154"/>
    </row>
    <row r="245" spans="1:7" x14ac:dyDescent="0.25">
      <c r="A245" s="113"/>
      <c r="B245" s="114"/>
      <c r="C245" s="156"/>
      <c r="D245" s="154"/>
      <c r="E245" s="154"/>
      <c r="F245" s="154"/>
      <c r="G245" s="154"/>
    </row>
    <row r="246" spans="1:7" x14ac:dyDescent="0.25">
      <c r="A246" s="113"/>
      <c r="B246" s="114"/>
      <c r="C246" s="156"/>
      <c r="D246" s="154"/>
      <c r="E246" s="154"/>
      <c r="F246" s="154"/>
      <c r="G246" s="154"/>
    </row>
  </sheetData>
  <mergeCells count="45">
    <mergeCell ref="D98:E98"/>
    <mergeCell ref="A113:G113"/>
    <mergeCell ref="C115:C116"/>
    <mergeCell ref="D115:F115"/>
    <mergeCell ref="A199:G199"/>
    <mergeCell ref="D140:E140"/>
    <mergeCell ref="A156:G156"/>
    <mergeCell ref="C158:C159"/>
    <mergeCell ref="D158:F158"/>
    <mergeCell ref="D184:E184"/>
    <mergeCell ref="D162:E162"/>
    <mergeCell ref="A178:G178"/>
    <mergeCell ref="C180:C181"/>
    <mergeCell ref="D180:F180"/>
    <mergeCell ref="C29:C30"/>
    <mergeCell ref="D29:F29"/>
    <mergeCell ref="D55:E55"/>
    <mergeCell ref="A71:G71"/>
    <mergeCell ref="C73:C74"/>
    <mergeCell ref="D73:F73"/>
    <mergeCell ref="C8:C9"/>
    <mergeCell ref="D8:F8"/>
    <mergeCell ref="A6:G6"/>
    <mergeCell ref="D12:E12"/>
    <mergeCell ref="A27:G27"/>
    <mergeCell ref="D77:E77"/>
    <mergeCell ref="A92:G92"/>
    <mergeCell ref="C94:C95"/>
    <mergeCell ref="D94:F94"/>
    <mergeCell ref="D33:E33"/>
    <mergeCell ref="A49:G49"/>
    <mergeCell ref="C51:C52"/>
    <mergeCell ref="D51:F51"/>
    <mergeCell ref="D119:E119"/>
    <mergeCell ref="A134:G134"/>
    <mergeCell ref="C136:C137"/>
    <mergeCell ref="D136:F136"/>
    <mergeCell ref="A221:G221"/>
    <mergeCell ref="C201:C202"/>
    <mergeCell ref="D201:F201"/>
    <mergeCell ref="A222:G222"/>
    <mergeCell ref="A223:G223"/>
    <mergeCell ref="D205:E205"/>
    <mergeCell ref="A219:G219"/>
    <mergeCell ref="A220:G220"/>
  </mergeCells>
  <pageMargins left="0.7" right="0.7" top="0.75" bottom="0.75" header="0.3" footer="0.3"/>
  <pageSetup paperSize="9" scale="85" fitToHeight="0" orientation="landscape" r:id="rId1"/>
  <rowBreaks count="10" manualBreakCount="10">
    <brk id="21" max="16383" man="1"/>
    <brk id="43" max="16383" man="1"/>
    <brk id="65" max="16383" man="1"/>
    <brk id="86" max="16383" man="1"/>
    <brk id="107" max="16383" man="1"/>
    <brk id="128" max="6" man="1"/>
    <brk id="150" max="16383" man="1"/>
    <brk id="172" max="16383" man="1"/>
    <brk id="193" max="16383" man="1"/>
    <brk id="21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6"/>
  <sheetViews>
    <sheetView topLeftCell="A178" workbookViewId="0">
      <selection activeCell="F197" sqref="F197"/>
    </sheetView>
  </sheetViews>
  <sheetFormatPr defaultRowHeight="15" x14ac:dyDescent="0.25"/>
  <cols>
    <col min="1" max="1" width="16.5703125" style="144" customWidth="1"/>
    <col min="2" max="2" width="43.140625" style="145" customWidth="1"/>
    <col min="3" max="3" width="18" style="144" customWidth="1"/>
    <col min="4" max="4" width="16.42578125" style="144" customWidth="1"/>
    <col min="5" max="5" width="16.140625" style="144" customWidth="1"/>
    <col min="6" max="6" width="15.7109375" style="144" customWidth="1"/>
    <col min="7" max="7" width="17.5703125" style="144" customWidth="1"/>
    <col min="8" max="16384" width="9.140625" style="92"/>
  </cols>
  <sheetData>
    <row r="2" spans="1:7" x14ac:dyDescent="0.25">
      <c r="B2" s="145" t="s">
        <v>0</v>
      </c>
      <c r="C2" s="113"/>
      <c r="D2" s="146"/>
      <c r="E2" s="173" t="s">
        <v>1</v>
      </c>
      <c r="F2" s="173"/>
      <c r="G2" s="145"/>
    </row>
    <row r="3" spans="1:7" x14ac:dyDescent="0.25">
      <c r="B3" s="145" t="s">
        <v>2</v>
      </c>
      <c r="C3" s="113"/>
      <c r="D3" s="146"/>
      <c r="E3" s="173" t="s">
        <v>52</v>
      </c>
      <c r="F3" s="173"/>
      <c r="G3" s="145"/>
    </row>
    <row r="4" spans="1:7" x14ac:dyDescent="0.25">
      <c r="B4" s="116" t="s">
        <v>3</v>
      </c>
      <c r="C4" s="113"/>
      <c r="D4" s="146"/>
      <c r="E4" s="173" t="s">
        <v>53</v>
      </c>
      <c r="F4" s="173"/>
      <c r="G4" s="145"/>
    </row>
    <row r="5" spans="1:7" x14ac:dyDescent="0.25">
      <c r="A5" s="113"/>
      <c r="B5" s="114"/>
      <c r="C5" s="113"/>
      <c r="D5" s="146"/>
      <c r="E5" s="146"/>
      <c r="F5" s="146"/>
      <c r="G5" s="146"/>
    </row>
    <row r="6" spans="1:7" ht="15" customHeight="1" x14ac:dyDescent="0.25">
      <c r="A6" s="242" t="s">
        <v>105</v>
      </c>
      <c r="B6" s="242"/>
      <c r="C6" s="242"/>
      <c r="D6" s="242"/>
      <c r="E6" s="242"/>
      <c r="F6" s="242"/>
      <c r="G6" s="64"/>
    </row>
    <row r="7" spans="1:7" x14ac:dyDescent="0.25">
      <c r="A7" s="113"/>
      <c r="B7" s="114"/>
      <c r="C7" s="156"/>
      <c r="D7" s="146"/>
      <c r="E7" s="146"/>
      <c r="F7" s="146"/>
      <c r="G7" s="146"/>
    </row>
    <row r="8" spans="1:7" x14ac:dyDescent="0.25">
      <c r="A8" s="106" t="s">
        <v>4</v>
      </c>
      <c r="B8" s="107" t="s">
        <v>5</v>
      </c>
      <c r="C8" s="246" t="s">
        <v>6</v>
      </c>
      <c r="D8" s="250" t="s">
        <v>7</v>
      </c>
      <c r="E8" s="251"/>
      <c r="F8" s="251"/>
      <c r="G8" s="197" t="s">
        <v>8</v>
      </c>
    </row>
    <row r="9" spans="1:7" x14ac:dyDescent="0.25">
      <c r="A9" s="108" t="s">
        <v>9</v>
      </c>
      <c r="B9" s="109"/>
      <c r="C9" s="248"/>
      <c r="D9" s="197" t="s">
        <v>10</v>
      </c>
      <c r="E9" s="197" t="s">
        <v>11</v>
      </c>
      <c r="F9" s="200" t="s">
        <v>12</v>
      </c>
      <c r="G9" s="200" t="s">
        <v>13</v>
      </c>
    </row>
    <row r="10" spans="1:7" x14ac:dyDescent="0.25">
      <c r="A10" s="110">
        <v>1</v>
      </c>
      <c r="B10" s="119">
        <v>2</v>
      </c>
      <c r="C10" s="169" t="s">
        <v>58</v>
      </c>
      <c r="D10" s="169" t="s">
        <v>58</v>
      </c>
      <c r="E10" s="169" t="s">
        <v>58</v>
      </c>
      <c r="F10" s="169" t="s">
        <v>58</v>
      </c>
      <c r="G10" s="169" t="s">
        <v>58</v>
      </c>
    </row>
    <row r="11" spans="1:7" x14ac:dyDescent="0.25">
      <c r="A11" s="101"/>
      <c r="B11" s="111" t="s">
        <v>59</v>
      </c>
      <c r="C11" s="101"/>
      <c r="D11" s="101"/>
      <c r="E11" s="101"/>
      <c r="F11" s="101"/>
      <c r="G11" s="101"/>
    </row>
    <row r="12" spans="1:7" x14ac:dyDescent="0.25">
      <c r="C12" s="145"/>
      <c r="D12" s="196"/>
      <c r="E12" s="196"/>
      <c r="F12" s="196"/>
      <c r="G12" s="101"/>
    </row>
    <row r="13" spans="1:7" ht="30" x14ac:dyDescent="0.25">
      <c r="A13" s="93" t="s">
        <v>90</v>
      </c>
      <c r="B13" s="94" t="s">
        <v>31</v>
      </c>
      <c r="C13" s="96">
        <v>250</v>
      </c>
      <c r="D13" s="95">
        <v>9.8000000000000007</v>
      </c>
      <c r="E13" s="95">
        <v>11.52</v>
      </c>
      <c r="F13" s="95">
        <v>49.38</v>
      </c>
      <c r="G13" s="95">
        <v>340</v>
      </c>
    </row>
    <row r="14" spans="1:7" x14ac:dyDescent="0.25">
      <c r="A14" s="202" t="s">
        <v>92</v>
      </c>
      <c r="B14" s="203" t="s">
        <v>98</v>
      </c>
      <c r="C14" s="96">
        <v>70</v>
      </c>
      <c r="D14" s="95">
        <v>3.91</v>
      </c>
      <c r="E14" s="95">
        <v>4.88</v>
      </c>
      <c r="F14" s="95">
        <v>17.850000000000001</v>
      </c>
      <c r="G14" s="95">
        <v>130.96</v>
      </c>
    </row>
    <row r="15" spans="1:7" x14ac:dyDescent="0.25">
      <c r="A15" s="120" t="s">
        <v>36</v>
      </c>
      <c r="B15" s="98" t="s">
        <v>17</v>
      </c>
      <c r="C15" s="169">
        <v>100</v>
      </c>
      <c r="D15" s="99">
        <v>0.4</v>
      </c>
      <c r="E15" s="99">
        <v>0.4</v>
      </c>
      <c r="F15" s="99">
        <v>9.5399999999999991</v>
      </c>
      <c r="G15" s="99">
        <v>44.4</v>
      </c>
    </row>
    <row r="16" spans="1:7" x14ac:dyDescent="0.25">
      <c r="A16" s="120" t="s">
        <v>35</v>
      </c>
      <c r="B16" s="98" t="s">
        <v>16</v>
      </c>
      <c r="C16" s="169">
        <v>50</v>
      </c>
      <c r="D16" s="99">
        <v>3.9</v>
      </c>
      <c r="E16" s="99">
        <v>0.5</v>
      </c>
      <c r="F16" s="99">
        <v>24.1</v>
      </c>
      <c r="G16" s="99">
        <v>116.8</v>
      </c>
    </row>
    <row r="17" spans="1:7" x14ac:dyDescent="0.25">
      <c r="A17" s="97" t="s">
        <v>71</v>
      </c>
      <c r="B17" s="148" t="s">
        <v>18</v>
      </c>
      <c r="C17" s="125">
        <v>200</v>
      </c>
      <c r="D17" s="97">
        <v>0.2</v>
      </c>
      <c r="E17" s="97">
        <v>0</v>
      </c>
      <c r="F17" s="97">
        <v>10.38</v>
      </c>
      <c r="G17" s="97">
        <v>42.38</v>
      </c>
    </row>
    <row r="18" spans="1:7" ht="15.75" x14ac:dyDescent="0.25">
      <c r="A18" s="97"/>
      <c r="B18" s="188" t="s">
        <v>19</v>
      </c>
      <c r="C18" s="179">
        <f>C17+C15+C13+50</f>
        <v>600</v>
      </c>
      <c r="D18" s="180">
        <f>SUM(D13:D17)</f>
        <v>18.21</v>
      </c>
      <c r="E18" s="180">
        <f>SUM(E13:E17)</f>
        <v>17.299999999999997</v>
      </c>
      <c r="F18" s="181">
        <f>SUM(F13:F17)</f>
        <v>111.25</v>
      </c>
      <c r="G18" s="180">
        <f>SUM(G13:G17)</f>
        <v>674.54</v>
      </c>
    </row>
    <row r="19" spans="1:7" x14ac:dyDescent="0.25">
      <c r="A19" s="149"/>
      <c r="B19" s="183" t="s">
        <v>61</v>
      </c>
      <c r="C19" s="159">
        <v>550</v>
      </c>
      <c r="D19" s="185" t="s">
        <v>63</v>
      </c>
      <c r="E19" s="185" t="s">
        <v>65</v>
      </c>
      <c r="F19" s="185" t="s">
        <v>67</v>
      </c>
      <c r="G19" s="185" t="s">
        <v>69</v>
      </c>
    </row>
    <row r="20" spans="1:7" ht="22.5" customHeight="1" x14ac:dyDescent="0.25">
      <c r="A20" s="176"/>
      <c r="B20" s="116"/>
      <c r="C20" s="182"/>
      <c r="D20" s="182"/>
      <c r="E20" s="182"/>
      <c r="F20" s="182"/>
      <c r="G20" s="182"/>
    </row>
    <row r="21" spans="1:7" ht="22.5" customHeight="1" x14ac:dyDescent="0.25">
      <c r="A21" s="113"/>
      <c r="B21" s="153"/>
      <c r="C21" s="113"/>
      <c r="D21" s="154"/>
      <c r="E21" s="154"/>
      <c r="F21" s="154"/>
      <c r="G21" s="154"/>
    </row>
    <row r="22" spans="1:7" ht="22.5" customHeight="1" x14ac:dyDescent="0.25">
      <c r="A22" s="113"/>
      <c r="B22" s="153"/>
      <c r="C22" s="113"/>
      <c r="D22" s="154"/>
      <c r="E22" s="154"/>
      <c r="F22" s="154"/>
      <c r="G22" s="154"/>
    </row>
    <row r="23" spans="1:7" x14ac:dyDescent="0.25">
      <c r="B23" s="145" t="s">
        <v>0</v>
      </c>
      <c r="C23" s="113"/>
      <c r="D23" s="146"/>
      <c r="E23" s="173" t="s">
        <v>1</v>
      </c>
      <c r="F23" s="173"/>
      <c r="G23" s="145"/>
    </row>
    <row r="24" spans="1:7" x14ac:dyDescent="0.25">
      <c r="B24" s="145" t="s">
        <v>2</v>
      </c>
      <c r="C24" s="113"/>
      <c r="D24" s="146"/>
      <c r="E24" s="173" t="s">
        <v>52</v>
      </c>
      <c r="F24" s="173"/>
      <c r="G24" s="145"/>
    </row>
    <row r="25" spans="1:7" x14ac:dyDescent="0.25">
      <c r="B25" s="116" t="s">
        <v>3</v>
      </c>
      <c r="C25" s="113"/>
      <c r="D25" s="146"/>
      <c r="E25" s="173" t="s">
        <v>53</v>
      </c>
      <c r="F25" s="173"/>
      <c r="G25" s="145"/>
    </row>
    <row r="26" spans="1:7" x14ac:dyDescent="0.25">
      <c r="A26" s="113"/>
      <c r="B26" s="114"/>
      <c r="C26" s="113"/>
      <c r="D26" s="146"/>
      <c r="E26" s="146"/>
      <c r="F26" s="146"/>
      <c r="G26" s="146"/>
    </row>
    <row r="27" spans="1:7" ht="15" customHeight="1" x14ac:dyDescent="0.25">
      <c r="A27" s="242" t="s">
        <v>105</v>
      </c>
      <c r="B27" s="242"/>
      <c r="C27" s="242"/>
      <c r="D27" s="242"/>
      <c r="E27" s="242"/>
      <c r="F27" s="242"/>
      <c r="G27" s="64"/>
    </row>
    <row r="28" spans="1:7" x14ac:dyDescent="0.25">
      <c r="A28" s="113"/>
      <c r="B28" s="114"/>
      <c r="C28" s="156"/>
      <c r="D28" s="146"/>
      <c r="E28" s="146"/>
      <c r="F28" s="146"/>
      <c r="G28" s="146"/>
    </row>
    <row r="29" spans="1:7" x14ac:dyDescent="0.25">
      <c r="A29" s="106" t="s">
        <v>4</v>
      </c>
      <c r="B29" s="107" t="s">
        <v>5</v>
      </c>
      <c r="C29" s="246" t="s">
        <v>6</v>
      </c>
      <c r="D29" s="250" t="s">
        <v>7</v>
      </c>
      <c r="E29" s="251"/>
      <c r="F29" s="251"/>
      <c r="G29" s="197" t="s">
        <v>8</v>
      </c>
    </row>
    <row r="30" spans="1:7" x14ac:dyDescent="0.25">
      <c r="A30" s="108" t="s">
        <v>9</v>
      </c>
      <c r="B30" s="109"/>
      <c r="C30" s="248"/>
      <c r="D30" s="197" t="s">
        <v>10</v>
      </c>
      <c r="E30" s="197" t="s">
        <v>11</v>
      </c>
      <c r="F30" s="200" t="s">
        <v>12</v>
      </c>
      <c r="G30" s="200" t="s">
        <v>13</v>
      </c>
    </row>
    <row r="31" spans="1:7" x14ac:dyDescent="0.25">
      <c r="A31" s="110">
        <v>1</v>
      </c>
      <c r="B31" s="119">
        <v>2</v>
      </c>
      <c r="C31" s="169" t="s">
        <v>58</v>
      </c>
      <c r="D31" s="169" t="s">
        <v>58</v>
      </c>
      <c r="E31" s="169" t="s">
        <v>58</v>
      </c>
      <c r="F31" s="169" t="s">
        <v>58</v>
      </c>
      <c r="G31" s="169" t="s">
        <v>58</v>
      </c>
    </row>
    <row r="32" spans="1:7" x14ac:dyDescent="0.25">
      <c r="A32" s="101"/>
      <c r="B32" s="111" t="s">
        <v>70</v>
      </c>
      <c r="C32" s="101"/>
      <c r="D32" s="101"/>
      <c r="E32" s="101"/>
      <c r="F32" s="101"/>
      <c r="G32" s="101"/>
    </row>
    <row r="33" spans="1:7" x14ac:dyDescent="0.25">
      <c r="C33" s="145"/>
      <c r="D33" s="196"/>
      <c r="E33" s="196"/>
      <c r="F33" s="196"/>
      <c r="G33" s="101"/>
    </row>
    <row r="34" spans="1:7" x14ac:dyDescent="0.25">
      <c r="A34" s="169" t="s">
        <v>32</v>
      </c>
      <c r="B34" s="100" t="s">
        <v>24</v>
      </c>
      <c r="C34" s="169">
        <v>100</v>
      </c>
      <c r="D34" s="112">
        <v>1.7</v>
      </c>
      <c r="E34" s="112">
        <v>5</v>
      </c>
      <c r="F34" s="112">
        <v>8.4540000000000006</v>
      </c>
      <c r="G34" s="112">
        <v>85.7</v>
      </c>
    </row>
    <row r="35" spans="1:7" x14ac:dyDescent="0.25">
      <c r="A35" s="93" t="s">
        <v>33</v>
      </c>
      <c r="B35" s="94" t="s">
        <v>30</v>
      </c>
      <c r="C35" s="96">
        <v>100</v>
      </c>
      <c r="D35" s="95">
        <v>9.5500000000000007</v>
      </c>
      <c r="E35" s="95">
        <v>10.67</v>
      </c>
      <c r="F35" s="95">
        <v>3</v>
      </c>
      <c r="G35" s="95">
        <v>146.03</v>
      </c>
    </row>
    <row r="36" spans="1:7" x14ac:dyDescent="0.25">
      <c r="A36" s="97" t="s">
        <v>34</v>
      </c>
      <c r="B36" s="148" t="s">
        <v>25</v>
      </c>
      <c r="C36" s="118">
        <v>180</v>
      </c>
      <c r="D36" s="118">
        <v>9.9600000000000009</v>
      </c>
      <c r="E36" s="118">
        <v>7.56</v>
      </c>
      <c r="F36" s="118">
        <v>43.2</v>
      </c>
      <c r="G36" s="97">
        <v>280.44</v>
      </c>
    </row>
    <row r="37" spans="1:7" x14ac:dyDescent="0.25">
      <c r="A37" s="120" t="s">
        <v>35</v>
      </c>
      <c r="B37" s="98" t="s">
        <v>16</v>
      </c>
      <c r="C37" s="169">
        <v>50</v>
      </c>
      <c r="D37" s="99">
        <v>3.9</v>
      </c>
      <c r="E37" s="99">
        <v>0.5</v>
      </c>
      <c r="F37" s="99">
        <v>24.1</v>
      </c>
      <c r="G37" s="99">
        <v>116.8</v>
      </c>
    </row>
    <row r="38" spans="1:7" x14ac:dyDescent="0.25">
      <c r="A38" s="91" t="s">
        <v>60</v>
      </c>
      <c r="B38" s="148" t="s">
        <v>21</v>
      </c>
      <c r="C38" s="97">
        <v>200</v>
      </c>
      <c r="D38" s="97">
        <v>0.3</v>
      </c>
      <c r="E38" s="97">
        <v>0</v>
      </c>
      <c r="F38" s="97">
        <v>10.58</v>
      </c>
      <c r="G38" s="97">
        <v>43.52</v>
      </c>
    </row>
    <row r="39" spans="1:7" ht="15.75" x14ac:dyDescent="0.25">
      <c r="A39" s="97"/>
      <c r="B39" s="178" t="s">
        <v>19</v>
      </c>
      <c r="C39" s="180">
        <f>SUM(C34:C38)</f>
        <v>630</v>
      </c>
      <c r="D39" s="180">
        <f>SUM(D34:D38)</f>
        <v>25.41</v>
      </c>
      <c r="E39" s="180">
        <f>SUM(E34:E38)</f>
        <v>23.73</v>
      </c>
      <c r="F39" s="181">
        <f>SUM(F34:F38)</f>
        <v>89.334000000000003</v>
      </c>
      <c r="G39" s="180">
        <f>SUM(G34:G38)</f>
        <v>672.49</v>
      </c>
    </row>
    <row r="40" spans="1:7" x14ac:dyDescent="0.25">
      <c r="A40" s="176"/>
      <c r="B40" s="116"/>
      <c r="C40" s="182"/>
      <c r="D40" s="182"/>
      <c r="E40" s="182"/>
      <c r="F40" s="182"/>
      <c r="G40" s="182"/>
    </row>
    <row r="41" spans="1:7" x14ac:dyDescent="0.25">
      <c r="A41" s="149"/>
      <c r="B41" s="183" t="s">
        <v>61</v>
      </c>
      <c r="C41" s="159">
        <v>550</v>
      </c>
      <c r="D41" s="185" t="s">
        <v>63</v>
      </c>
      <c r="E41" s="185" t="s">
        <v>65</v>
      </c>
      <c r="F41" s="185" t="s">
        <v>67</v>
      </c>
      <c r="G41" s="185" t="s">
        <v>69</v>
      </c>
    </row>
    <row r="42" spans="1:7" x14ac:dyDescent="0.25">
      <c r="A42" s="149"/>
      <c r="B42" s="150"/>
      <c r="C42" s="159"/>
      <c r="D42" s="187"/>
      <c r="E42" s="187"/>
      <c r="F42" s="187"/>
      <c r="G42" s="187"/>
    </row>
    <row r="43" spans="1:7" x14ac:dyDescent="0.25">
      <c r="A43" s="149"/>
      <c r="B43" s="150"/>
      <c r="C43" s="159"/>
      <c r="D43" s="187"/>
      <c r="E43" s="187"/>
      <c r="F43" s="187"/>
      <c r="G43" s="187"/>
    </row>
    <row r="44" spans="1:7" x14ac:dyDescent="0.25">
      <c r="A44" s="113"/>
      <c r="B44" s="114"/>
      <c r="C44" s="113"/>
      <c r="D44" s="146"/>
      <c r="E44" s="146"/>
      <c r="F44" s="146"/>
      <c r="G44" s="155"/>
    </row>
    <row r="45" spans="1:7" x14ac:dyDescent="0.25">
      <c r="B45" s="145" t="s">
        <v>0</v>
      </c>
      <c r="C45" s="113"/>
      <c r="D45" s="146"/>
      <c r="E45" s="173" t="s">
        <v>1</v>
      </c>
      <c r="F45" s="173"/>
      <c r="G45" s="145"/>
    </row>
    <row r="46" spans="1:7" x14ac:dyDescent="0.25">
      <c r="B46" s="145" t="s">
        <v>2</v>
      </c>
      <c r="C46" s="113"/>
      <c r="D46" s="146"/>
      <c r="E46" s="173" t="s">
        <v>52</v>
      </c>
      <c r="F46" s="173"/>
      <c r="G46" s="145"/>
    </row>
    <row r="47" spans="1:7" x14ac:dyDescent="0.25">
      <c r="B47" s="116" t="s">
        <v>3</v>
      </c>
      <c r="C47" s="113"/>
      <c r="D47" s="146"/>
      <c r="E47" s="173" t="s">
        <v>53</v>
      </c>
      <c r="F47" s="173"/>
      <c r="G47" s="145"/>
    </row>
    <row r="48" spans="1:7" x14ac:dyDescent="0.25">
      <c r="A48" s="113"/>
      <c r="B48" s="114"/>
      <c r="C48" s="113"/>
      <c r="D48" s="146"/>
      <c r="E48" s="146"/>
      <c r="F48" s="146"/>
      <c r="G48" s="146"/>
    </row>
    <row r="49" spans="1:8" ht="15" customHeight="1" x14ac:dyDescent="0.25">
      <c r="A49" s="242" t="s">
        <v>105</v>
      </c>
      <c r="B49" s="242"/>
      <c r="C49" s="242"/>
      <c r="D49" s="242"/>
      <c r="E49" s="242"/>
      <c r="F49" s="242"/>
      <c r="G49" s="64"/>
    </row>
    <row r="50" spans="1:8" x14ac:dyDescent="0.25">
      <c r="A50" s="113"/>
      <c r="B50" s="114"/>
      <c r="C50" s="156"/>
      <c r="D50" s="146"/>
      <c r="E50" s="146"/>
      <c r="F50" s="146"/>
      <c r="G50" s="146"/>
    </row>
    <row r="51" spans="1:8" x14ac:dyDescent="0.25">
      <c r="A51" s="106" t="s">
        <v>4</v>
      </c>
      <c r="B51" s="107" t="s">
        <v>5</v>
      </c>
      <c r="C51" s="246" t="s">
        <v>6</v>
      </c>
      <c r="D51" s="250" t="s">
        <v>7</v>
      </c>
      <c r="E51" s="251"/>
      <c r="F51" s="251"/>
      <c r="G51" s="197" t="s">
        <v>8</v>
      </c>
    </row>
    <row r="52" spans="1:8" x14ac:dyDescent="0.25">
      <c r="A52" s="108" t="s">
        <v>9</v>
      </c>
      <c r="B52" s="109"/>
      <c r="C52" s="248"/>
      <c r="D52" s="197" t="s">
        <v>10</v>
      </c>
      <c r="E52" s="197" t="s">
        <v>11</v>
      </c>
      <c r="F52" s="200" t="s">
        <v>12</v>
      </c>
      <c r="G52" s="200" t="s">
        <v>13</v>
      </c>
    </row>
    <row r="53" spans="1:8" x14ac:dyDescent="0.25">
      <c r="A53" s="110">
        <v>1</v>
      </c>
      <c r="B53" s="119">
        <v>2</v>
      </c>
      <c r="C53" s="169" t="s">
        <v>58</v>
      </c>
      <c r="D53" s="169" t="s">
        <v>58</v>
      </c>
      <c r="E53" s="169" t="s">
        <v>58</v>
      </c>
      <c r="F53" s="169" t="s">
        <v>58</v>
      </c>
      <c r="G53" s="169" t="s">
        <v>58</v>
      </c>
    </row>
    <row r="54" spans="1:8" x14ac:dyDescent="0.25">
      <c r="A54" s="101"/>
      <c r="B54" s="111" t="s">
        <v>72</v>
      </c>
      <c r="C54" s="101"/>
      <c r="D54" s="101"/>
      <c r="E54" s="101"/>
      <c r="F54" s="101"/>
      <c r="G54" s="101"/>
    </row>
    <row r="55" spans="1:8" x14ac:dyDescent="0.25">
      <c r="C55" s="145"/>
      <c r="D55" s="196"/>
      <c r="E55" s="196"/>
      <c r="F55" s="196"/>
      <c r="G55" s="101"/>
    </row>
    <row r="56" spans="1:8" x14ac:dyDescent="0.25">
      <c r="A56" s="138" t="s">
        <v>26</v>
      </c>
      <c r="B56" s="211" t="s">
        <v>73</v>
      </c>
      <c r="C56" s="170">
        <v>100</v>
      </c>
      <c r="D56" s="170">
        <v>1.1000000000000001</v>
      </c>
      <c r="E56" s="170">
        <v>1</v>
      </c>
      <c r="F56" s="170">
        <v>3.8</v>
      </c>
      <c r="G56" s="170">
        <v>22</v>
      </c>
      <c r="H56" s="147"/>
    </row>
    <row r="57" spans="1:8" x14ac:dyDescent="0.25">
      <c r="A57" s="157" t="s">
        <v>43</v>
      </c>
      <c r="B57" s="158" t="s">
        <v>93</v>
      </c>
      <c r="C57" s="169">
        <v>100</v>
      </c>
      <c r="D57" s="169">
        <v>13</v>
      </c>
      <c r="E57" s="169">
        <v>15.22</v>
      </c>
      <c r="F57" s="169">
        <v>13.33</v>
      </c>
      <c r="G57" s="169">
        <v>242.33</v>
      </c>
      <c r="H57" s="147"/>
    </row>
    <row r="58" spans="1:8" x14ac:dyDescent="0.25">
      <c r="A58" s="138" t="s">
        <v>28</v>
      </c>
      <c r="B58" s="212" t="s">
        <v>74</v>
      </c>
      <c r="C58" s="213">
        <v>180</v>
      </c>
      <c r="D58" s="170">
        <v>6.48</v>
      </c>
      <c r="E58" s="213">
        <v>5.88</v>
      </c>
      <c r="F58" s="170">
        <v>39.56</v>
      </c>
      <c r="G58" s="170">
        <v>236.16</v>
      </c>
      <c r="H58" s="147"/>
    </row>
    <row r="59" spans="1:8" x14ac:dyDescent="0.25">
      <c r="A59" s="142" t="s">
        <v>27</v>
      </c>
      <c r="B59" s="214" t="s">
        <v>39</v>
      </c>
      <c r="C59" s="215">
        <v>50</v>
      </c>
      <c r="D59" s="97">
        <v>2.8</v>
      </c>
      <c r="E59" s="97">
        <v>0.55000000000000004</v>
      </c>
      <c r="F59" s="174">
        <v>24.7</v>
      </c>
      <c r="G59" s="97">
        <v>114.95</v>
      </c>
      <c r="H59" s="147"/>
    </row>
    <row r="60" spans="1:8" x14ac:dyDescent="0.25">
      <c r="A60" s="97" t="s">
        <v>75</v>
      </c>
      <c r="B60" s="148" t="s">
        <v>76</v>
      </c>
      <c r="C60" s="97">
        <v>200</v>
      </c>
      <c r="D60" s="97">
        <v>0.16</v>
      </c>
      <c r="E60" s="97">
        <v>0.08</v>
      </c>
      <c r="F60" s="97">
        <v>7.18</v>
      </c>
      <c r="G60" s="97">
        <v>30.08</v>
      </c>
      <c r="H60" s="147"/>
    </row>
    <row r="61" spans="1:8" ht="15.75" x14ac:dyDescent="0.25">
      <c r="A61" s="189"/>
      <c r="B61" s="190" t="s">
        <v>19</v>
      </c>
      <c r="C61" s="180">
        <f>SUM(C56:C60)</f>
        <v>630</v>
      </c>
      <c r="D61" s="180">
        <f>SUM(D56:D60)</f>
        <v>23.54</v>
      </c>
      <c r="E61" s="180">
        <f>SUM(E56:E60)</f>
        <v>22.729999999999997</v>
      </c>
      <c r="F61" s="181">
        <f>SUM(F56:F60)</f>
        <v>88.57</v>
      </c>
      <c r="G61" s="180">
        <f>SUM(G56:G60)</f>
        <v>645.5200000000001</v>
      </c>
    </row>
    <row r="62" spans="1:8" ht="18.75" x14ac:dyDescent="0.25">
      <c r="A62" s="176"/>
      <c r="B62" s="177"/>
      <c r="C62" s="182"/>
      <c r="D62" s="182"/>
      <c r="E62" s="182"/>
      <c r="F62" s="182"/>
      <c r="G62" s="182"/>
    </row>
    <row r="63" spans="1:8" x14ac:dyDescent="0.25">
      <c r="A63" s="149"/>
      <c r="B63" s="183" t="s">
        <v>61</v>
      </c>
      <c r="C63" s="159">
        <v>550</v>
      </c>
      <c r="D63" s="185" t="s">
        <v>63</v>
      </c>
      <c r="E63" s="185" t="s">
        <v>65</v>
      </c>
      <c r="F63" s="185" t="s">
        <v>67</v>
      </c>
      <c r="G63" s="185" t="s">
        <v>69</v>
      </c>
    </row>
    <row r="64" spans="1:8" x14ac:dyDescent="0.25">
      <c r="A64" s="113"/>
      <c r="B64" s="153"/>
      <c r="C64" s="113"/>
      <c r="D64" s="154"/>
      <c r="E64" s="154"/>
      <c r="F64" s="154"/>
      <c r="G64" s="154"/>
    </row>
    <row r="65" spans="1:8" x14ac:dyDescent="0.25">
      <c r="A65" s="113"/>
      <c r="B65" s="114"/>
      <c r="C65" s="113"/>
      <c r="D65" s="146"/>
      <c r="E65" s="146"/>
      <c r="F65" s="146"/>
      <c r="G65" s="155"/>
    </row>
    <row r="66" spans="1:8" x14ac:dyDescent="0.25">
      <c r="A66" s="113"/>
      <c r="B66" s="114"/>
      <c r="C66" s="156"/>
      <c r="D66" s="154"/>
      <c r="E66" s="154"/>
      <c r="F66" s="154"/>
      <c r="G66" s="154"/>
    </row>
    <row r="67" spans="1:8" x14ac:dyDescent="0.25">
      <c r="B67" s="145" t="s">
        <v>0</v>
      </c>
      <c r="C67" s="113"/>
      <c r="D67" s="146"/>
      <c r="E67" s="173" t="s">
        <v>1</v>
      </c>
      <c r="F67" s="173"/>
      <c r="G67" s="145"/>
    </row>
    <row r="68" spans="1:8" x14ac:dyDescent="0.25">
      <c r="B68" s="145" t="s">
        <v>2</v>
      </c>
      <c r="C68" s="113"/>
      <c r="D68" s="146"/>
      <c r="E68" s="173" t="s">
        <v>52</v>
      </c>
      <c r="F68" s="173"/>
      <c r="G68" s="145"/>
    </row>
    <row r="69" spans="1:8" x14ac:dyDescent="0.25">
      <c r="B69" s="116" t="s">
        <v>3</v>
      </c>
      <c r="C69" s="113"/>
      <c r="D69" s="146"/>
      <c r="E69" s="173" t="s">
        <v>53</v>
      </c>
      <c r="F69" s="173"/>
      <c r="G69" s="145"/>
    </row>
    <row r="70" spans="1:8" x14ac:dyDescent="0.25">
      <c r="A70" s="113"/>
      <c r="B70" s="114"/>
      <c r="C70" s="113"/>
      <c r="D70" s="146"/>
      <c r="E70" s="146"/>
      <c r="F70" s="146"/>
      <c r="G70" s="146"/>
    </row>
    <row r="71" spans="1:8" ht="15" customHeight="1" x14ac:dyDescent="0.25">
      <c r="A71" s="242" t="s">
        <v>105</v>
      </c>
      <c r="B71" s="242"/>
      <c r="C71" s="242"/>
      <c r="D71" s="242"/>
      <c r="E71" s="242"/>
      <c r="F71" s="242"/>
      <c r="G71" s="64"/>
    </row>
    <row r="72" spans="1:8" x14ac:dyDescent="0.25">
      <c r="A72" s="113"/>
      <c r="B72" s="114"/>
      <c r="C72" s="156"/>
      <c r="D72" s="146"/>
      <c r="E72" s="146"/>
      <c r="F72" s="146"/>
      <c r="G72" s="146"/>
    </row>
    <row r="73" spans="1:8" x14ac:dyDescent="0.25">
      <c r="A73" s="106" t="s">
        <v>4</v>
      </c>
      <c r="B73" s="107" t="s">
        <v>5</v>
      </c>
      <c r="C73" s="247"/>
      <c r="D73" s="251"/>
      <c r="E73" s="251"/>
      <c r="F73" s="247"/>
      <c r="G73" s="198"/>
    </row>
    <row r="74" spans="1:8" x14ac:dyDescent="0.25">
      <c r="A74" s="108" t="s">
        <v>9</v>
      </c>
      <c r="B74" s="109"/>
      <c r="C74" s="249"/>
      <c r="D74" s="198"/>
      <c r="E74" s="199"/>
      <c r="F74" s="201"/>
      <c r="G74" s="201"/>
    </row>
    <row r="75" spans="1:8" x14ac:dyDescent="0.25">
      <c r="A75" s="110">
        <v>1</v>
      </c>
      <c r="B75" s="119">
        <v>2</v>
      </c>
      <c r="C75" s="169" t="s">
        <v>58</v>
      </c>
      <c r="D75" s="169" t="s">
        <v>58</v>
      </c>
      <c r="E75" s="169" t="s">
        <v>58</v>
      </c>
      <c r="F75" s="169" t="s">
        <v>58</v>
      </c>
      <c r="G75" s="169" t="s">
        <v>58</v>
      </c>
    </row>
    <row r="76" spans="1:8" x14ac:dyDescent="0.25">
      <c r="A76" s="101"/>
      <c r="B76" s="111" t="s">
        <v>77</v>
      </c>
      <c r="C76" s="101"/>
      <c r="D76" s="101"/>
      <c r="E76" s="101"/>
      <c r="F76" s="101"/>
      <c r="G76" s="101"/>
    </row>
    <row r="77" spans="1:8" x14ac:dyDescent="0.25">
      <c r="C77" s="145"/>
      <c r="D77" s="196"/>
      <c r="E77" s="196"/>
      <c r="F77" s="196"/>
      <c r="G77" s="101"/>
    </row>
    <row r="78" spans="1:8" ht="30" x14ac:dyDescent="0.25">
      <c r="A78" s="91" t="s">
        <v>94</v>
      </c>
      <c r="B78" s="207" t="s">
        <v>96</v>
      </c>
      <c r="C78" s="97">
        <v>250</v>
      </c>
      <c r="D78" s="97">
        <v>11.31</v>
      </c>
      <c r="E78" s="97">
        <v>14.2</v>
      </c>
      <c r="F78" s="97">
        <v>39.119999999999997</v>
      </c>
      <c r="G78" s="97">
        <v>329.52</v>
      </c>
      <c r="H78" s="204"/>
    </row>
    <row r="79" spans="1:8" x14ac:dyDescent="0.25">
      <c r="A79" s="120" t="s">
        <v>36</v>
      </c>
      <c r="B79" s="98" t="s">
        <v>17</v>
      </c>
      <c r="C79" s="169">
        <v>100</v>
      </c>
      <c r="D79" s="99">
        <v>0.4</v>
      </c>
      <c r="E79" s="99">
        <v>0.4</v>
      </c>
      <c r="F79" s="99">
        <v>9.5399999999999991</v>
      </c>
      <c r="G79" s="99">
        <v>44.4</v>
      </c>
      <c r="H79" s="204"/>
    </row>
    <row r="80" spans="1:8" x14ac:dyDescent="0.25">
      <c r="A80" s="120" t="s">
        <v>106</v>
      </c>
      <c r="B80" s="98" t="s">
        <v>108</v>
      </c>
      <c r="C80" s="169">
        <v>50</v>
      </c>
      <c r="D80" s="132">
        <v>6.54</v>
      </c>
      <c r="E80" s="132">
        <v>4.04</v>
      </c>
      <c r="F80" s="132">
        <v>19.37</v>
      </c>
      <c r="G80" s="132">
        <v>140</v>
      </c>
      <c r="H80" s="204"/>
    </row>
    <row r="81" spans="1:8" x14ac:dyDescent="0.25">
      <c r="A81" s="97" t="s">
        <v>71</v>
      </c>
      <c r="B81" s="148" t="s">
        <v>18</v>
      </c>
      <c r="C81" s="125">
        <v>200</v>
      </c>
      <c r="D81" s="97">
        <v>0.2</v>
      </c>
      <c r="E81" s="97">
        <v>0</v>
      </c>
      <c r="F81" s="97">
        <v>10.38</v>
      </c>
      <c r="G81" s="97">
        <v>42.38</v>
      </c>
      <c r="H81" s="204"/>
    </row>
    <row r="82" spans="1:8" x14ac:dyDescent="0.25">
      <c r="A82" s="169"/>
      <c r="B82" s="100" t="s">
        <v>19</v>
      </c>
      <c r="C82" s="205">
        <f>SUM(C78:C81)</f>
        <v>600</v>
      </c>
      <c r="D82" s="205">
        <f>SUM(D78:D81)</f>
        <v>18.45</v>
      </c>
      <c r="E82" s="205">
        <f>SUM(E78:E81)</f>
        <v>18.64</v>
      </c>
      <c r="F82" s="205">
        <f>SUM(F78:F81)</f>
        <v>78.41</v>
      </c>
      <c r="G82" s="205">
        <f>SUM(G78:G81)</f>
        <v>556.29999999999995</v>
      </c>
      <c r="H82" s="206"/>
    </row>
    <row r="83" spans="1:8" ht="18.75" x14ac:dyDescent="0.25">
      <c r="A83" s="176"/>
      <c r="B83" s="177"/>
      <c r="C83" s="182"/>
      <c r="D83" s="182"/>
      <c r="E83" s="182"/>
      <c r="F83" s="182"/>
      <c r="G83" s="182"/>
    </row>
    <row r="84" spans="1:8" x14ac:dyDescent="0.25">
      <c r="A84" s="149"/>
      <c r="B84" s="183" t="s">
        <v>61</v>
      </c>
      <c r="C84" s="159">
        <v>550</v>
      </c>
      <c r="D84" s="185" t="s">
        <v>63</v>
      </c>
      <c r="E84" s="185" t="s">
        <v>65</v>
      </c>
      <c r="F84" s="185" t="s">
        <v>67</v>
      </c>
      <c r="G84" s="185" t="s">
        <v>69</v>
      </c>
    </row>
    <row r="85" spans="1:8" x14ac:dyDescent="0.25">
      <c r="A85" s="101"/>
      <c r="B85" s="153"/>
      <c r="C85" s="113"/>
      <c r="D85" s="154"/>
      <c r="E85" s="154"/>
      <c r="F85" s="154"/>
      <c r="G85" s="154"/>
    </row>
    <row r="86" spans="1:8" x14ac:dyDescent="0.25">
      <c r="A86" s="101"/>
      <c r="B86" s="153"/>
      <c r="C86" s="113"/>
      <c r="D86" s="154"/>
      <c r="E86" s="154"/>
      <c r="F86" s="154"/>
      <c r="G86" s="154"/>
    </row>
    <row r="87" spans="1:8" x14ac:dyDescent="0.25">
      <c r="A87" s="113"/>
      <c r="B87" s="114"/>
      <c r="C87" s="156"/>
      <c r="D87" s="146"/>
      <c r="E87" s="146"/>
      <c r="F87" s="146"/>
      <c r="G87" s="155"/>
    </row>
    <row r="88" spans="1:8" x14ac:dyDescent="0.25">
      <c r="B88" s="145" t="s">
        <v>0</v>
      </c>
      <c r="C88" s="113"/>
      <c r="D88" s="146"/>
      <c r="E88" s="173" t="s">
        <v>1</v>
      </c>
      <c r="F88" s="173"/>
      <c r="G88" s="145"/>
    </row>
    <row r="89" spans="1:8" x14ac:dyDescent="0.25">
      <c r="B89" s="145" t="s">
        <v>2</v>
      </c>
      <c r="C89" s="113"/>
      <c r="D89" s="146"/>
      <c r="E89" s="173" t="s">
        <v>52</v>
      </c>
      <c r="F89" s="173"/>
      <c r="G89" s="145"/>
    </row>
    <row r="90" spans="1:8" x14ac:dyDescent="0.25">
      <c r="B90" s="116" t="s">
        <v>3</v>
      </c>
      <c r="C90" s="113"/>
      <c r="D90" s="146"/>
      <c r="E90" s="173" t="s">
        <v>53</v>
      </c>
      <c r="F90" s="173"/>
      <c r="G90" s="145"/>
    </row>
    <row r="91" spans="1:8" x14ac:dyDescent="0.25">
      <c r="A91" s="113"/>
      <c r="B91" s="114"/>
      <c r="C91" s="113"/>
      <c r="D91" s="146"/>
      <c r="E91" s="146"/>
      <c r="F91" s="146"/>
      <c r="G91" s="146"/>
    </row>
    <row r="92" spans="1:8" ht="15" customHeight="1" x14ac:dyDescent="0.25">
      <c r="A92" s="242" t="s">
        <v>105</v>
      </c>
      <c r="B92" s="242"/>
      <c r="C92" s="242"/>
      <c r="D92" s="242"/>
      <c r="E92" s="242"/>
      <c r="F92" s="242"/>
      <c r="G92" s="64"/>
    </row>
    <row r="93" spans="1:8" x14ac:dyDescent="0.25">
      <c r="A93" s="113"/>
      <c r="B93" s="114"/>
      <c r="C93" s="156"/>
      <c r="D93" s="146"/>
      <c r="E93" s="146"/>
      <c r="F93" s="146"/>
      <c r="G93" s="146"/>
    </row>
    <row r="94" spans="1:8" x14ac:dyDescent="0.25">
      <c r="A94" s="106" t="s">
        <v>4</v>
      </c>
      <c r="B94" s="107" t="s">
        <v>5</v>
      </c>
      <c r="C94" s="246" t="s">
        <v>6</v>
      </c>
      <c r="D94" s="250" t="s">
        <v>7</v>
      </c>
      <c r="E94" s="251"/>
      <c r="F94" s="251"/>
      <c r="G94" s="197" t="s">
        <v>8</v>
      </c>
    </row>
    <row r="95" spans="1:8" x14ac:dyDescent="0.25">
      <c r="A95" s="108" t="s">
        <v>9</v>
      </c>
      <c r="B95" s="109"/>
      <c r="C95" s="248"/>
      <c r="D95" s="197" t="s">
        <v>10</v>
      </c>
      <c r="E95" s="197" t="s">
        <v>11</v>
      </c>
      <c r="F95" s="200" t="s">
        <v>12</v>
      </c>
      <c r="G95" s="200" t="s">
        <v>13</v>
      </c>
    </row>
    <row r="96" spans="1:8" x14ac:dyDescent="0.25">
      <c r="A96" s="110">
        <v>1</v>
      </c>
      <c r="B96" s="119">
        <v>2</v>
      </c>
      <c r="C96" s="169" t="s">
        <v>58</v>
      </c>
      <c r="D96" s="169" t="s">
        <v>58</v>
      </c>
      <c r="E96" s="169" t="s">
        <v>58</v>
      </c>
      <c r="F96" s="169" t="s">
        <v>58</v>
      </c>
      <c r="G96" s="169" t="s">
        <v>58</v>
      </c>
    </row>
    <row r="97" spans="1:7" x14ac:dyDescent="0.25">
      <c r="A97" s="101"/>
      <c r="B97" s="111" t="s">
        <v>81</v>
      </c>
      <c r="C97" s="101"/>
      <c r="D97" s="101"/>
      <c r="E97" s="101"/>
      <c r="F97" s="101"/>
      <c r="G97" s="101"/>
    </row>
    <row r="98" spans="1:7" x14ac:dyDescent="0.25">
      <c r="C98" s="145"/>
      <c r="D98" s="196"/>
      <c r="E98" s="196"/>
      <c r="F98" s="196"/>
      <c r="G98" s="101"/>
    </row>
    <row r="99" spans="1:7" ht="15.75" x14ac:dyDescent="0.25">
      <c r="A99" s="139" t="s">
        <v>26</v>
      </c>
      <c r="B99" s="122" t="s">
        <v>82</v>
      </c>
      <c r="C99" s="170">
        <v>100</v>
      </c>
      <c r="D99" s="171">
        <v>0.57999999999999996</v>
      </c>
      <c r="E99" s="172">
        <v>8.3000000000000004E-2</v>
      </c>
      <c r="F99" s="172">
        <v>1.58</v>
      </c>
      <c r="G99" s="172">
        <v>10</v>
      </c>
    </row>
    <row r="100" spans="1:7" ht="15.75" x14ac:dyDescent="0.25">
      <c r="A100" s="97" t="s">
        <v>44</v>
      </c>
      <c r="B100" s="131" t="s">
        <v>78</v>
      </c>
      <c r="C100" s="134">
        <v>250</v>
      </c>
      <c r="D100" s="127">
        <v>19</v>
      </c>
      <c r="E100" s="127">
        <v>19.75</v>
      </c>
      <c r="F100" s="127">
        <v>45.25</v>
      </c>
      <c r="G100" s="127">
        <v>434.75</v>
      </c>
    </row>
    <row r="101" spans="1:7" ht="15.75" x14ac:dyDescent="0.25">
      <c r="A101" s="97" t="s">
        <v>79</v>
      </c>
      <c r="B101" s="148" t="s">
        <v>80</v>
      </c>
      <c r="C101" s="129">
        <v>200</v>
      </c>
      <c r="D101" s="129">
        <v>0.5</v>
      </c>
      <c r="E101" s="129">
        <v>0</v>
      </c>
      <c r="F101" s="129">
        <v>19.8</v>
      </c>
      <c r="G101" s="129">
        <v>81.2</v>
      </c>
    </row>
    <row r="102" spans="1:7" x14ac:dyDescent="0.25">
      <c r="A102" s="120" t="s">
        <v>95</v>
      </c>
      <c r="B102" s="98" t="s">
        <v>16</v>
      </c>
      <c r="C102" s="169">
        <v>50</v>
      </c>
      <c r="D102" s="99">
        <v>3.9</v>
      </c>
      <c r="E102" s="99">
        <v>0.5</v>
      </c>
      <c r="F102" s="99">
        <v>24.1</v>
      </c>
      <c r="G102" s="99">
        <v>116.8</v>
      </c>
    </row>
    <row r="103" spans="1:7" ht="15.75" x14ac:dyDescent="0.25">
      <c r="A103" s="169"/>
      <c r="B103" s="100" t="s">
        <v>19</v>
      </c>
      <c r="C103" s="193">
        <f>SUM(C99:C102)</f>
        <v>600</v>
      </c>
      <c r="D103" s="105">
        <f>SUM(D99:D102)</f>
        <v>23.979999999999997</v>
      </c>
      <c r="E103" s="180">
        <f>SUM(E99:E102)</f>
        <v>20.332999999999998</v>
      </c>
      <c r="F103" s="180">
        <f>SUM(F99:F102)</f>
        <v>90.72999999999999</v>
      </c>
      <c r="G103" s="180">
        <f>SUM(G99:G102)</f>
        <v>642.75</v>
      </c>
    </row>
    <row r="104" spans="1:7" ht="18.75" x14ac:dyDescent="0.25">
      <c r="A104" s="176"/>
      <c r="B104" s="177"/>
      <c r="C104" s="182"/>
      <c r="D104" s="182"/>
      <c r="E104" s="182"/>
      <c r="F104" s="182"/>
      <c r="G104" s="182"/>
    </row>
    <row r="105" spans="1:7" x14ac:dyDescent="0.25">
      <c r="A105" s="149"/>
      <c r="B105" s="183" t="s">
        <v>61</v>
      </c>
      <c r="C105" s="159">
        <v>550</v>
      </c>
      <c r="D105" s="185" t="s">
        <v>63</v>
      </c>
      <c r="E105" s="185" t="s">
        <v>65</v>
      </c>
      <c r="F105" s="185" t="s">
        <v>67</v>
      </c>
      <c r="G105" s="185" t="s">
        <v>69</v>
      </c>
    </row>
    <row r="106" spans="1:7" x14ac:dyDescent="0.25">
      <c r="A106" s="149"/>
      <c r="B106" s="150"/>
      <c r="C106" s="159"/>
      <c r="D106" s="187"/>
      <c r="E106" s="187"/>
      <c r="F106" s="187"/>
      <c r="G106" s="187"/>
    </row>
    <row r="107" spans="1:7" x14ac:dyDescent="0.25">
      <c r="A107" s="113"/>
      <c r="B107" s="153"/>
      <c r="C107" s="113"/>
      <c r="D107" s="154"/>
      <c r="E107" s="154"/>
      <c r="F107" s="154"/>
      <c r="G107" s="154"/>
    </row>
    <row r="108" spans="1:7" x14ac:dyDescent="0.25">
      <c r="A108" s="113"/>
      <c r="B108" s="153"/>
      <c r="C108" s="113"/>
      <c r="D108" s="154"/>
      <c r="E108" s="154"/>
      <c r="F108" s="154"/>
      <c r="G108" s="155"/>
    </row>
    <row r="109" spans="1:7" x14ac:dyDescent="0.25">
      <c r="B109" s="145" t="s">
        <v>0</v>
      </c>
      <c r="C109" s="113"/>
      <c r="D109" s="146"/>
      <c r="E109" s="173" t="s">
        <v>1</v>
      </c>
      <c r="F109" s="173"/>
      <c r="G109" s="145"/>
    </row>
    <row r="110" spans="1:7" x14ac:dyDescent="0.25">
      <c r="B110" s="145" t="s">
        <v>2</v>
      </c>
      <c r="C110" s="113"/>
      <c r="D110" s="146"/>
      <c r="E110" s="173" t="s">
        <v>52</v>
      </c>
      <c r="F110" s="173"/>
      <c r="G110" s="145"/>
    </row>
    <row r="111" spans="1:7" x14ac:dyDescent="0.25">
      <c r="B111" s="116" t="s">
        <v>3</v>
      </c>
      <c r="C111" s="113"/>
      <c r="D111" s="146"/>
      <c r="E111" s="173" t="s">
        <v>53</v>
      </c>
      <c r="F111" s="173"/>
      <c r="G111" s="145"/>
    </row>
    <row r="112" spans="1:7" x14ac:dyDescent="0.25">
      <c r="A112" s="113"/>
      <c r="B112" s="114"/>
      <c r="C112" s="113"/>
      <c r="D112" s="146"/>
      <c r="E112" s="146"/>
      <c r="F112" s="146"/>
      <c r="G112" s="146"/>
    </row>
    <row r="113" spans="1:7" ht="15" customHeight="1" x14ac:dyDescent="0.25">
      <c r="A113" s="242" t="s">
        <v>105</v>
      </c>
      <c r="B113" s="242"/>
      <c r="C113" s="242"/>
      <c r="D113" s="242"/>
      <c r="E113" s="242"/>
      <c r="F113" s="242"/>
      <c r="G113" s="64"/>
    </row>
    <row r="114" spans="1:7" x14ac:dyDescent="0.25">
      <c r="A114" s="113"/>
      <c r="B114" s="114"/>
      <c r="C114" s="156"/>
      <c r="D114" s="146"/>
      <c r="E114" s="146"/>
      <c r="F114" s="146"/>
      <c r="G114" s="146"/>
    </row>
    <row r="115" spans="1:7" x14ac:dyDescent="0.25">
      <c r="A115" s="106" t="s">
        <v>4</v>
      </c>
      <c r="B115" s="107" t="s">
        <v>5</v>
      </c>
      <c r="C115" s="246" t="s">
        <v>6</v>
      </c>
      <c r="D115" s="250" t="s">
        <v>7</v>
      </c>
      <c r="E115" s="251"/>
      <c r="F115" s="251"/>
      <c r="G115" s="197" t="s">
        <v>8</v>
      </c>
    </row>
    <row r="116" spans="1:7" x14ac:dyDescent="0.25">
      <c r="A116" s="108" t="s">
        <v>9</v>
      </c>
      <c r="B116" s="109"/>
      <c r="C116" s="248"/>
      <c r="D116" s="197" t="s">
        <v>10</v>
      </c>
      <c r="E116" s="197" t="s">
        <v>11</v>
      </c>
      <c r="F116" s="200" t="s">
        <v>12</v>
      </c>
      <c r="G116" s="200" t="s">
        <v>13</v>
      </c>
    </row>
    <row r="117" spans="1:7" x14ac:dyDescent="0.25">
      <c r="A117" s="110">
        <v>1</v>
      </c>
      <c r="B117" s="119">
        <v>2</v>
      </c>
      <c r="C117" s="169" t="s">
        <v>58</v>
      </c>
      <c r="D117" s="169" t="s">
        <v>58</v>
      </c>
      <c r="E117" s="169" t="s">
        <v>58</v>
      </c>
      <c r="F117" s="169" t="s">
        <v>58</v>
      </c>
      <c r="G117" s="169" t="s">
        <v>58</v>
      </c>
    </row>
    <row r="118" spans="1:7" x14ac:dyDescent="0.25">
      <c r="A118" s="101"/>
      <c r="B118" s="111" t="s">
        <v>84</v>
      </c>
      <c r="C118" s="101"/>
      <c r="D118" s="101"/>
      <c r="E118" s="101"/>
      <c r="F118" s="101"/>
      <c r="G118" s="101"/>
    </row>
    <row r="119" spans="1:7" x14ac:dyDescent="0.25">
      <c r="C119" s="145"/>
      <c r="D119" s="196"/>
      <c r="E119" s="196"/>
      <c r="F119" s="196"/>
      <c r="G119" s="101"/>
    </row>
    <row r="120" spans="1:7" ht="30" x14ac:dyDescent="0.25">
      <c r="A120" s="169" t="s">
        <v>37</v>
      </c>
      <c r="B120" s="140" t="s">
        <v>38</v>
      </c>
      <c r="C120" s="119">
        <v>250</v>
      </c>
      <c r="D120" s="119">
        <v>8.5</v>
      </c>
      <c r="E120" s="119">
        <v>12.75</v>
      </c>
      <c r="F120" s="169">
        <v>37.25</v>
      </c>
      <c r="G120" s="169">
        <v>297.75</v>
      </c>
    </row>
    <row r="121" spans="1:7" x14ac:dyDescent="0.25">
      <c r="A121" s="202" t="s">
        <v>92</v>
      </c>
      <c r="B121" s="203" t="s">
        <v>98</v>
      </c>
      <c r="C121" s="96">
        <v>70</v>
      </c>
      <c r="D121" s="95">
        <v>3.91</v>
      </c>
      <c r="E121" s="95">
        <v>4.88</v>
      </c>
      <c r="F121" s="95">
        <v>17.850000000000001</v>
      </c>
      <c r="G121" s="95">
        <v>130.96</v>
      </c>
    </row>
    <row r="122" spans="1:7" x14ac:dyDescent="0.25">
      <c r="A122" s="120" t="s">
        <v>36</v>
      </c>
      <c r="B122" s="98" t="s">
        <v>17</v>
      </c>
      <c r="C122" s="169">
        <v>100</v>
      </c>
      <c r="D122" s="99">
        <v>0.4</v>
      </c>
      <c r="E122" s="99">
        <v>0.4</v>
      </c>
      <c r="F122" s="99">
        <v>9.5399999999999991</v>
      </c>
      <c r="G122" s="99">
        <v>44.4</v>
      </c>
    </row>
    <row r="123" spans="1:7" x14ac:dyDescent="0.25">
      <c r="A123" s="120" t="s">
        <v>95</v>
      </c>
      <c r="B123" s="98" t="s">
        <v>16</v>
      </c>
      <c r="C123" s="169">
        <v>50</v>
      </c>
      <c r="D123" s="99">
        <v>3.9</v>
      </c>
      <c r="E123" s="99">
        <v>0.5</v>
      </c>
      <c r="F123" s="99">
        <v>24.1</v>
      </c>
      <c r="G123" s="99">
        <v>116.8</v>
      </c>
    </row>
    <row r="124" spans="1:7" x14ac:dyDescent="0.25">
      <c r="A124" s="97" t="s">
        <v>71</v>
      </c>
      <c r="B124" s="148" t="s">
        <v>18</v>
      </c>
      <c r="C124" s="125">
        <v>200</v>
      </c>
      <c r="D124" s="97">
        <v>0.2</v>
      </c>
      <c r="E124" s="97">
        <v>0</v>
      </c>
      <c r="F124" s="97">
        <v>10.38</v>
      </c>
      <c r="G124" s="97">
        <v>42.38</v>
      </c>
    </row>
    <row r="125" spans="1:7" x14ac:dyDescent="0.25">
      <c r="A125" s="169"/>
      <c r="B125" s="100" t="s">
        <v>19</v>
      </c>
      <c r="C125" s="104">
        <f>C124+C122+C120+50</f>
        <v>600</v>
      </c>
      <c r="D125" s="103">
        <f>SUM(D120:D124)</f>
        <v>16.91</v>
      </c>
      <c r="E125" s="103">
        <f>SUM(E120:E124)</f>
        <v>18.529999999999998</v>
      </c>
      <c r="F125" s="175">
        <f>SUM(F120:F124)</f>
        <v>99.12</v>
      </c>
      <c r="G125" s="103">
        <f>SUM(G120:G124)</f>
        <v>632.29</v>
      </c>
    </row>
    <row r="126" spans="1:7" x14ac:dyDescent="0.25">
      <c r="A126" s="200"/>
      <c r="B126" s="183" t="s">
        <v>61</v>
      </c>
      <c r="C126" s="159">
        <v>550</v>
      </c>
      <c r="D126" s="185" t="s">
        <v>63</v>
      </c>
      <c r="E126" s="185" t="s">
        <v>65</v>
      </c>
      <c r="F126" s="185" t="s">
        <v>67</v>
      </c>
      <c r="G126" s="185" t="s">
        <v>69</v>
      </c>
    </row>
    <row r="127" spans="1:7" x14ac:dyDescent="0.25">
      <c r="A127" s="113"/>
      <c r="B127" s="153"/>
      <c r="C127" s="113"/>
      <c r="D127" s="154"/>
      <c r="E127" s="154"/>
      <c r="F127" s="154"/>
      <c r="G127" s="154"/>
    </row>
    <row r="128" spans="1:7" x14ac:dyDescent="0.25">
      <c r="A128" s="113"/>
      <c r="B128" s="153"/>
      <c r="C128" s="113"/>
      <c r="D128" s="154"/>
      <c r="E128" s="154"/>
      <c r="F128" s="154"/>
      <c r="G128" s="154"/>
    </row>
    <row r="130" spans="1:7" x14ac:dyDescent="0.25">
      <c r="B130" s="145" t="s">
        <v>0</v>
      </c>
      <c r="C130" s="113"/>
      <c r="D130" s="146"/>
      <c r="E130" s="173" t="s">
        <v>1</v>
      </c>
      <c r="F130" s="173"/>
      <c r="G130" s="145"/>
    </row>
    <row r="131" spans="1:7" x14ac:dyDescent="0.25">
      <c r="B131" s="145" t="s">
        <v>2</v>
      </c>
      <c r="C131" s="113"/>
      <c r="D131" s="146"/>
      <c r="E131" s="173" t="s">
        <v>52</v>
      </c>
      <c r="F131" s="173"/>
      <c r="G131" s="145"/>
    </row>
    <row r="132" spans="1:7" x14ac:dyDescent="0.25">
      <c r="B132" s="116" t="s">
        <v>3</v>
      </c>
      <c r="C132" s="113"/>
      <c r="D132" s="146"/>
      <c r="E132" s="173" t="s">
        <v>53</v>
      </c>
      <c r="F132" s="173"/>
      <c r="G132" s="145"/>
    </row>
    <row r="133" spans="1:7" ht="15" customHeight="1" x14ac:dyDescent="0.25">
      <c r="A133" s="113"/>
      <c r="B133" s="114"/>
      <c r="C133" s="113"/>
      <c r="D133" s="146"/>
      <c r="E133" s="146"/>
      <c r="F133" s="146"/>
      <c r="G133" s="146"/>
    </row>
    <row r="134" spans="1:7" ht="15" customHeight="1" x14ac:dyDescent="0.25">
      <c r="A134" s="242" t="s">
        <v>105</v>
      </c>
      <c r="B134" s="242"/>
      <c r="C134" s="242"/>
      <c r="D134" s="242"/>
      <c r="E134" s="242"/>
      <c r="F134" s="242"/>
      <c r="G134" s="64"/>
    </row>
    <row r="135" spans="1:7" x14ac:dyDescent="0.25">
      <c r="A135" s="113"/>
      <c r="B135" s="114"/>
      <c r="C135" s="156"/>
      <c r="D135" s="146"/>
      <c r="E135" s="146"/>
      <c r="F135" s="146"/>
      <c r="G135" s="146"/>
    </row>
    <row r="136" spans="1:7" x14ac:dyDescent="0.25">
      <c r="A136" s="106" t="s">
        <v>4</v>
      </c>
      <c r="B136" s="107" t="s">
        <v>5</v>
      </c>
      <c r="C136" s="246" t="s">
        <v>6</v>
      </c>
      <c r="D136" s="250" t="s">
        <v>7</v>
      </c>
      <c r="E136" s="251"/>
      <c r="F136" s="251"/>
      <c r="G136" s="197" t="s">
        <v>8</v>
      </c>
    </row>
    <row r="137" spans="1:7" x14ac:dyDescent="0.25">
      <c r="A137" s="108" t="s">
        <v>9</v>
      </c>
      <c r="B137" s="109"/>
      <c r="C137" s="248"/>
      <c r="D137" s="197" t="s">
        <v>10</v>
      </c>
      <c r="E137" s="197" t="s">
        <v>11</v>
      </c>
      <c r="F137" s="200" t="s">
        <v>12</v>
      </c>
      <c r="G137" s="200" t="s">
        <v>13</v>
      </c>
    </row>
    <row r="138" spans="1:7" x14ac:dyDescent="0.25">
      <c r="A138" s="110">
        <v>1</v>
      </c>
      <c r="B138" s="119">
        <v>2</v>
      </c>
      <c r="C138" s="169" t="s">
        <v>58</v>
      </c>
      <c r="D138" s="169" t="s">
        <v>58</v>
      </c>
      <c r="E138" s="169" t="s">
        <v>58</v>
      </c>
      <c r="F138" s="169" t="s">
        <v>58</v>
      </c>
      <c r="G138" s="169" t="s">
        <v>58</v>
      </c>
    </row>
    <row r="139" spans="1:7" x14ac:dyDescent="0.25">
      <c r="A139" s="101"/>
      <c r="B139" s="111" t="s">
        <v>85</v>
      </c>
      <c r="C139" s="101"/>
      <c r="D139" s="101"/>
      <c r="E139" s="101"/>
      <c r="F139" s="101"/>
      <c r="G139" s="101"/>
    </row>
    <row r="140" spans="1:7" x14ac:dyDescent="0.25">
      <c r="C140" s="145"/>
      <c r="D140" s="196"/>
      <c r="E140" s="196"/>
      <c r="F140" s="196"/>
      <c r="G140" s="101"/>
    </row>
    <row r="141" spans="1:7" x14ac:dyDescent="0.25">
      <c r="A141" s="91" t="s">
        <v>97</v>
      </c>
      <c r="B141" s="210" t="s">
        <v>99</v>
      </c>
      <c r="C141" s="97">
        <v>100</v>
      </c>
      <c r="D141" s="97">
        <v>1.48</v>
      </c>
      <c r="E141" s="97">
        <v>6.01</v>
      </c>
      <c r="F141" s="97">
        <v>8.26</v>
      </c>
      <c r="G141" s="97">
        <v>92.8</v>
      </c>
    </row>
    <row r="142" spans="1:7" x14ac:dyDescent="0.25">
      <c r="A142" s="169" t="s">
        <v>45</v>
      </c>
      <c r="B142" s="121" t="s">
        <v>100</v>
      </c>
      <c r="C142" s="169">
        <v>100</v>
      </c>
      <c r="D142" s="117">
        <v>10.66</v>
      </c>
      <c r="E142" s="117">
        <v>10.55</v>
      </c>
      <c r="F142" s="117">
        <v>14.89</v>
      </c>
      <c r="G142" s="117">
        <v>197.22</v>
      </c>
    </row>
    <row r="143" spans="1:7" x14ac:dyDescent="0.25">
      <c r="A143" s="97" t="s">
        <v>34</v>
      </c>
      <c r="B143" s="148" t="s">
        <v>25</v>
      </c>
      <c r="C143" s="118">
        <v>180</v>
      </c>
      <c r="D143" s="118">
        <v>9.9600000000000009</v>
      </c>
      <c r="E143" s="118">
        <v>7.56</v>
      </c>
      <c r="F143" s="118">
        <v>43.2</v>
      </c>
      <c r="G143" s="97">
        <v>280.44</v>
      </c>
    </row>
    <row r="144" spans="1:7" ht="15.75" x14ac:dyDescent="0.25">
      <c r="A144" s="142" t="s">
        <v>27</v>
      </c>
      <c r="B144" s="123" t="s">
        <v>39</v>
      </c>
      <c r="C144" s="129">
        <v>30</v>
      </c>
      <c r="D144" s="97">
        <v>1.68</v>
      </c>
      <c r="E144" s="97">
        <v>0.33</v>
      </c>
      <c r="F144" s="174">
        <v>14.82</v>
      </c>
      <c r="G144" s="97">
        <v>68.97</v>
      </c>
    </row>
    <row r="145" spans="1:7" x14ac:dyDescent="0.25">
      <c r="A145" s="97" t="s">
        <v>60</v>
      </c>
      <c r="B145" s="148" t="s">
        <v>21</v>
      </c>
      <c r="C145" s="97">
        <v>200</v>
      </c>
      <c r="D145" s="97">
        <v>0.3</v>
      </c>
      <c r="E145" s="97">
        <v>0</v>
      </c>
      <c r="F145" s="97">
        <v>10.58</v>
      </c>
      <c r="G145" s="97">
        <v>43.52</v>
      </c>
    </row>
    <row r="146" spans="1:7" x14ac:dyDescent="0.25">
      <c r="A146" s="169"/>
      <c r="B146" s="100" t="s">
        <v>19</v>
      </c>
      <c r="C146" s="105">
        <f>SUM(C141:C145)</f>
        <v>610</v>
      </c>
      <c r="D146" s="105">
        <f>SUM(D141:D145)</f>
        <v>24.080000000000002</v>
      </c>
      <c r="E146" s="105">
        <f>SUM(E141:E145)</f>
        <v>24.45</v>
      </c>
      <c r="F146" s="105">
        <f>SUM(F141:F145)</f>
        <v>91.749999999999986</v>
      </c>
      <c r="G146" s="105">
        <f>SUM(G141:G145)</f>
        <v>682.95</v>
      </c>
    </row>
    <row r="147" spans="1:7" ht="18.75" x14ac:dyDescent="0.25">
      <c r="A147" s="176"/>
      <c r="B147" s="177"/>
      <c r="C147" s="103"/>
      <c r="D147" s="103"/>
      <c r="E147" s="103"/>
      <c r="F147" s="103"/>
      <c r="G147" s="103"/>
    </row>
    <row r="148" spans="1:7" x14ac:dyDescent="0.25">
      <c r="A148" s="149"/>
      <c r="B148" s="183" t="s">
        <v>61</v>
      </c>
      <c r="C148" s="159">
        <v>550</v>
      </c>
      <c r="D148" s="185" t="s">
        <v>63</v>
      </c>
      <c r="E148" s="185" t="s">
        <v>65</v>
      </c>
      <c r="F148" s="185" t="s">
        <v>67</v>
      </c>
      <c r="G148" s="185" t="s">
        <v>69</v>
      </c>
    </row>
    <row r="149" spans="1:7" x14ac:dyDescent="0.25">
      <c r="A149" s="149"/>
      <c r="B149" s="150"/>
      <c r="C149" s="159"/>
      <c r="D149" s="187"/>
      <c r="E149" s="187"/>
      <c r="F149" s="187"/>
      <c r="G149" s="187"/>
    </row>
    <row r="150" spans="1:7" x14ac:dyDescent="0.25">
      <c r="A150" s="113"/>
      <c r="B150" s="153"/>
      <c r="C150" s="113"/>
      <c r="D150" s="154"/>
      <c r="E150" s="154"/>
      <c r="F150" s="154"/>
      <c r="G150" s="155"/>
    </row>
    <row r="151" spans="1:7" x14ac:dyDescent="0.25">
      <c r="A151" s="113"/>
      <c r="B151" s="153"/>
      <c r="C151" s="113"/>
      <c r="D151" s="154"/>
      <c r="E151" s="154"/>
      <c r="F151" s="154"/>
      <c r="G151" s="155"/>
    </row>
    <row r="152" spans="1:7" x14ac:dyDescent="0.25">
      <c r="B152" s="145" t="s">
        <v>0</v>
      </c>
      <c r="C152" s="113"/>
      <c r="D152" s="146"/>
      <c r="E152" s="173" t="s">
        <v>1</v>
      </c>
      <c r="F152" s="173"/>
      <c r="G152" s="145"/>
    </row>
    <row r="153" spans="1:7" x14ac:dyDescent="0.25">
      <c r="B153" s="145" t="s">
        <v>2</v>
      </c>
      <c r="C153" s="113"/>
      <c r="D153" s="146"/>
      <c r="E153" s="173" t="s">
        <v>52</v>
      </c>
      <c r="F153" s="173"/>
      <c r="G153" s="145"/>
    </row>
    <row r="154" spans="1:7" x14ac:dyDescent="0.25">
      <c r="B154" s="116" t="s">
        <v>3</v>
      </c>
      <c r="C154" s="113"/>
      <c r="D154" s="146"/>
      <c r="E154" s="173" t="s">
        <v>53</v>
      </c>
      <c r="F154" s="173"/>
      <c r="G154" s="145"/>
    </row>
    <row r="155" spans="1:7" ht="15" customHeight="1" x14ac:dyDescent="0.25">
      <c r="A155" s="113"/>
      <c r="B155" s="114"/>
      <c r="C155" s="113"/>
      <c r="D155" s="146"/>
      <c r="E155" s="146"/>
      <c r="F155" s="146"/>
      <c r="G155" s="146"/>
    </row>
    <row r="156" spans="1:7" ht="15" customHeight="1" x14ac:dyDescent="0.25">
      <c r="A156" s="242" t="s">
        <v>105</v>
      </c>
      <c r="B156" s="242"/>
      <c r="C156" s="242"/>
      <c r="D156" s="242"/>
      <c r="E156" s="242"/>
      <c r="F156" s="242"/>
      <c r="G156" s="64"/>
    </row>
    <row r="157" spans="1:7" x14ac:dyDescent="0.25">
      <c r="A157" s="113"/>
      <c r="B157" s="114"/>
      <c r="C157" s="156"/>
      <c r="D157" s="146"/>
      <c r="E157" s="146"/>
      <c r="F157" s="146"/>
      <c r="G157" s="146"/>
    </row>
    <row r="158" spans="1:7" x14ac:dyDescent="0.25">
      <c r="A158" s="106" t="s">
        <v>4</v>
      </c>
      <c r="B158" s="107" t="s">
        <v>5</v>
      </c>
      <c r="C158" s="246" t="s">
        <v>6</v>
      </c>
      <c r="D158" s="250" t="s">
        <v>7</v>
      </c>
      <c r="E158" s="251"/>
      <c r="F158" s="251"/>
      <c r="G158" s="197" t="s">
        <v>8</v>
      </c>
    </row>
    <row r="159" spans="1:7" x14ac:dyDescent="0.25">
      <c r="A159" s="108" t="s">
        <v>9</v>
      </c>
      <c r="B159" s="109"/>
      <c r="C159" s="248"/>
      <c r="D159" s="197" t="s">
        <v>10</v>
      </c>
      <c r="E159" s="197" t="s">
        <v>11</v>
      </c>
      <c r="F159" s="200" t="s">
        <v>12</v>
      </c>
      <c r="G159" s="200" t="s">
        <v>13</v>
      </c>
    </row>
    <row r="160" spans="1:7" x14ac:dyDescent="0.25">
      <c r="A160" s="110">
        <v>1</v>
      </c>
      <c r="B160" s="119">
        <v>2</v>
      </c>
      <c r="C160" s="169" t="s">
        <v>58</v>
      </c>
      <c r="D160" s="169" t="s">
        <v>58</v>
      </c>
      <c r="E160" s="169" t="s">
        <v>58</v>
      </c>
      <c r="F160" s="169" t="s">
        <v>58</v>
      </c>
      <c r="G160" s="169" t="s">
        <v>58</v>
      </c>
    </row>
    <row r="161" spans="1:8" x14ac:dyDescent="0.25">
      <c r="A161" s="101"/>
      <c r="B161" s="111" t="s">
        <v>86</v>
      </c>
      <c r="C161" s="101"/>
      <c r="D161" s="101"/>
      <c r="E161" s="101"/>
      <c r="F161" s="101"/>
      <c r="G161" s="101"/>
    </row>
    <row r="162" spans="1:8" x14ac:dyDescent="0.25">
      <c r="C162" s="145"/>
      <c r="D162" s="196"/>
      <c r="E162" s="196"/>
      <c r="F162" s="196"/>
      <c r="G162" s="101"/>
    </row>
    <row r="163" spans="1:8" ht="15.75" x14ac:dyDescent="0.25">
      <c r="A163" s="138" t="s">
        <v>26</v>
      </c>
      <c r="B163" s="122" t="s">
        <v>73</v>
      </c>
      <c r="C163" s="130">
        <v>100</v>
      </c>
      <c r="D163" s="130">
        <v>1.1000000000000001</v>
      </c>
      <c r="E163" s="130">
        <v>1</v>
      </c>
      <c r="F163" s="130">
        <v>3.8</v>
      </c>
      <c r="G163" s="130">
        <v>22</v>
      </c>
    </row>
    <row r="164" spans="1:8" x14ac:dyDescent="0.25">
      <c r="A164" s="141" t="s">
        <v>103</v>
      </c>
      <c r="B164" s="121" t="s">
        <v>101</v>
      </c>
      <c r="C164" s="169" t="s">
        <v>51</v>
      </c>
      <c r="D164" s="112">
        <v>9.9499999999999993</v>
      </c>
      <c r="E164" s="112">
        <v>14.31</v>
      </c>
      <c r="F164" s="112">
        <v>8.51</v>
      </c>
      <c r="G164" s="112">
        <v>204.86</v>
      </c>
    </row>
    <row r="165" spans="1:8" ht="15.75" x14ac:dyDescent="0.25">
      <c r="A165" s="160" t="s">
        <v>87</v>
      </c>
      <c r="B165" s="161" t="s">
        <v>20</v>
      </c>
      <c r="C165" s="128">
        <v>180</v>
      </c>
      <c r="D165" s="130">
        <v>6.48</v>
      </c>
      <c r="E165" s="128">
        <v>5.88</v>
      </c>
      <c r="F165" s="130">
        <v>39.56</v>
      </c>
      <c r="G165" s="130">
        <v>236.16</v>
      </c>
    </row>
    <row r="166" spans="1:8" ht="15.75" x14ac:dyDescent="0.25">
      <c r="A166" s="142" t="s">
        <v>27</v>
      </c>
      <c r="B166" s="123" t="s">
        <v>39</v>
      </c>
      <c r="C166" s="129">
        <v>50</v>
      </c>
      <c r="D166" s="97">
        <v>2.8</v>
      </c>
      <c r="E166" s="97">
        <v>0.55000000000000004</v>
      </c>
      <c r="F166" s="174">
        <v>24.7</v>
      </c>
      <c r="G166" s="97">
        <v>114.95</v>
      </c>
    </row>
    <row r="167" spans="1:8" x14ac:dyDescent="0.25">
      <c r="A167" s="97" t="s">
        <v>75</v>
      </c>
      <c r="B167" s="148" t="s">
        <v>76</v>
      </c>
      <c r="C167" s="97">
        <v>200</v>
      </c>
      <c r="D167" s="97">
        <v>0.16</v>
      </c>
      <c r="E167" s="97">
        <v>0.08</v>
      </c>
      <c r="F167" s="97">
        <v>7.18</v>
      </c>
      <c r="G167" s="97">
        <v>30.08</v>
      </c>
      <c r="H167" s="147"/>
    </row>
    <row r="168" spans="1:8" ht="15.75" x14ac:dyDescent="0.25">
      <c r="A168" s="189"/>
      <c r="B168" s="190" t="s">
        <v>19</v>
      </c>
      <c r="C168" s="179">
        <f>C167+C166+C165+C163+130</f>
        <v>660</v>
      </c>
      <c r="D168" s="180">
        <f>SUM(D163:D167)</f>
        <v>20.490000000000002</v>
      </c>
      <c r="E168" s="180">
        <f>SUM(E163:E167)</f>
        <v>21.82</v>
      </c>
      <c r="F168" s="180">
        <f>SUM(F163:F167)</f>
        <v>83.75</v>
      </c>
      <c r="G168" s="180">
        <f>SUM(G163:G167)</f>
        <v>608.05000000000007</v>
      </c>
    </row>
    <row r="169" spans="1:8" x14ac:dyDescent="0.25">
      <c r="A169" s="113"/>
      <c r="B169" s="153"/>
      <c r="C169" s="113"/>
      <c r="D169" s="154"/>
      <c r="E169" s="154"/>
      <c r="F169" s="154"/>
      <c r="G169" s="155"/>
    </row>
    <row r="170" spans="1:8" x14ac:dyDescent="0.25">
      <c r="A170" s="149"/>
      <c r="B170" s="183" t="s">
        <v>61</v>
      </c>
      <c r="C170" s="159">
        <v>550</v>
      </c>
      <c r="D170" s="185" t="s">
        <v>63</v>
      </c>
      <c r="E170" s="185" t="s">
        <v>65</v>
      </c>
      <c r="F170" s="185" t="s">
        <v>67</v>
      </c>
      <c r="G170" s="185" t="s">
        <v>69</v>
      </c>
    </row>
    <row r="171" spans="1:8" x14ac:dyDescent="0.25">
      <c r="A171" s="113"/>
      <c r="B171" s="153"/>
      <c r="C171" s="113"/>
      <c r="D171" s="154"/>
      <c r="E171" s="154"/>
      <c r="F171" s="154"/>
      <c r="G171" s="155"/>
    </row>
    <row r="172" spans="1:8" x14ac:dyDescent="0.25">
      <c r="A172" s="113"/>
      <c r="B172" s="162"/>
      <c r="C172" s="113"/>
      <c r="D172" s="146"/>
      <c r="E172" s="146"/>
      <c r="F172" s="146"/>
      <c r="G172" s="146"/>
    </row>
    <row r="173" spans="1:8" x14ac:dyDescent="0.25">
      <c r="A173" s="113"/>
      <c r="B173" s="162"/>
      <c r="C173" s="113"/>
      <c r="D173" s="146"/>
      <c r="E173" s="146"/>
      <c r="F173" s="146"/>
      <c r="G173" s="146"/>
    </row>
    <row r="174" spans="1:8" x14ac:dyDescent="0.25">
      <c r="B174" s="145" t="s">
        <v>0</v>
      </c>
      <c r="C174" s="113"/>
      <c r="D174" s="146"/>
      <c r="E174" s="173" t="s">
        <v>1</v>
      </c>
      <c r="F174" s="173"/>
      <c r="G174" s="145"/>
    </row>
    <row r="175" spans="1:8" x14ac:dyDescent="0.25">
      <c r="B175" s="145" t="s">
        <v>2</v>
      </c>
      <c r="C175" s="113"/>
      <c r="D175" s="146"/>
      <c r="E175" s="173" t="s">
        <v>52</v>
      </c>
      <c r="F175" s="173"/>
      <c r="G175" s="145"/>
    </row>
    <row r="176" spans="1:8" ht="15" customHeight="1" x14ac:dyDescent="0.25">
      <c r="B176" s="116" t="s">
        <v>3</v>
      </c>
      <c r="C176" s="113"/>
      <c r="D176" s="146"/>
      <c r="E176" s="173" t="s">
        <v>53</v>
      </c>
      <c r="F176" s="173"/>
      <c r="G176" s="145"/>
    </row>
    <row r="177" spans="1:7" x14ac:dyDescent="0.25">
      <c r="A177" s="113"/>
      <c r="B177" s="114"/>
      <c r="C177" s="113"/>
      <c r="D177" s="146"/>
      <c r="E177" s="146"/>
      <c r="F177" s="146"/>
      <c r="G177" s="146"/>
    </row>
    <row r="178" spans="1:7" ht="15" customHeight="1" x14ac:dyDescent="0.25">
      <c r="A178" s="242" t="s">
        <v>105</v>
      </c>
      <c r="B178" s="242"/>
      <c r="C178" s="242"/>
      <c r="D178" s="242"/>
      <c r="E178" s="242"/>
      <c r="F178" s="242"/>
      <c r="G178" s="64"/>
    </row>
    <row r="179" spans="1:7" x14ac:dyDescent="0.25">
      <c r="A179" s="113"/>
      <c r="B179" s="114"/>
      <c r="C179" s="156"/>
      <c r="D179" s="146"/>
      <c r="E179" s="146"/>
      <c r="F179" s="146"/>
      <c r="G179" s="146"/>
    </row>
    <row r="180" spans="1:7" x14ac:dyDescent="0.25">
      <c r="A180" s="106" t="s">
        <v>4</v>
      </c>
      <c r="B180" s="107" t="s">
        <v>5</v>
      </c>
      <c r="C180" s="246" t="s">
        <v>6</v>
      </c>
      <c r="D180" s="250" t="s">
        <v>7</v>
      </c>
      <c r="E180" s="251"/>
      <c r="F180" s="251"/>
      <c r="G180" s="197" t="s">
        <v>8</v>
      </c>
    </row>
    <row r="181" spans="1:7" x14ac:dyDescent="0.25">
      <c r="A181" s="108" t="s">
        <v>9</v>
      </c>
      <c r="B181" s="109"/>
      <c r="C181" s="248"/>
      <c r="D181" s="197" t="s">
        <v>10</v>
      </c>
      <c r="E181" s="197" t="s">
        <v>11</v>
      </c>
      <c r="F181" s="200" t="s">
        <v>12</v>
      </c>
      <c r="G181" s="200" t="s">
        <v>13</v>
      </c>
    </row>
    <row r="182" spans="1:7" x14ac:dyDescent="0.25">
      <c r="A182" s="110">
        <v>1</v>
      </c>
      <c r="B182" s="119">
        <v>2</v>
      </c>
      <c r="C182" s="169" t="s">
        <v>58</v>
      </c>
      <c r="D182" s="169" t="s">
        <v>58</v>
      </c>
      <c r="E182" s="169" t="s">
        <v>58</v>
      </c>
      <c r="F182" s="169" t="s">
        <v>58</v>
      </c>
      <c r="G182" s="169" t="s">
        <v>58</v>
      </c>
    </row>
    <row r="183" spans="1:7" x14ac:dyDescent="0.25">
      <c r="A183" s="101"/>
      <c r="B183" s="111" t="s">
        <v>88</v>
      </c>
      <c r="C183" s="101"/>
      <c r="D183" s="101"/>
      <c r="E183" s="101"/>
      <c r="F183" s="101"/>
      <c r="G183" s="101"/>
    </row>
    <row r="184" spans="1:7" x14ac:dyDescent="0.25">
      <c r="C184" s="145"/>
      <c r="D184" s="196"/>
      <c r="E184" s="196"/>
      <c r="F184" s="196"/>
      <c r="G184" s="101"/>
    </row>
    <row r="185" spans="1:7" ht="30" x14ac:dyDescent="0.25">
      <c r="A185" s="96" t="s">
        <v>42</v>
      </c>
      <c r="B185" s="102" t="s">
        <v>41</v>
      </c>
      <c r="C185" s="115">
        <v>250</v>
      </c>
      <c r="D185" s="95">
        <v>10.5</v>
      </c>
      <c r="E185" s="95">
        <v>15.62</v>
      </c>
      <c r="F185" s="95">
        <v>55.5</v>
      </c>
      <c r="G185" s="95">
        <v>404.58</v>
      </c>
    </row>
    <row r="186" spans="1:7" x14ac:dyDescent="0.25">
      <c r="A186" s="120" t="s">
        <v>36</v>
      </c>
      <c r="B186" s="98" t="s">
        <v>17</v>
      </c>
      <c r="C186" s="169">
        <v>100</v>
      </c>
      <c r="D186" s="99">
        <v>0.4</v>
      </c>
      <c r="E186" s="99">
        <v>0.4</v>
      </c>
      <c r="F186" s="99">
        <v>9.5399999999999991</v>
      </c>
      <c r="G186" s="99">
        <v>44.4</v>
      </c>
    </row>
    <row r="187" spans="1:7" x14ac:dyDescent="0.25">
      <c r="A187" s="120" t="s">
        <v>106</v>
      </c>
      <c r="B187" s="98" t="s">
        <v>108</v>
      </c>
      <c r="C187" s="169">
        <v>50</v>
      </c>
      <c r="D187" s="132">
        <v>6.54</v>
      </c>
      <c r="E187" s="132">
        <v>4.04</v>
      </c>
      <c r="F187" s="132">
        <v>19.37</v>
      </c>
      <c r="G187" s="132">
        <v>140</v>
      </c>
    </row>
    <row r="188" spans="1:7" x14ac:dyDescent="0.25">
      <c r="A188" s="97" t="s">
        <v>71</v>
      </c>
      <c r="B188" s="148" t="s">
        <v>18</v>
      </c>
      <c r="C188" s="125">
        <v>200</v>
      </c>
      <c r="D188" s="97">
        <v>0.2</v>
      </c>
      <c r="E188" s="97">
        <v>0</v>
      </c>
      <c r="F188" s="97">
        <v>10.38</v>
      </c>
      <c r="G188" s="97">
        <v>42.38</v>
      </c>
    </row>
    <row r="189" spans="1:7" ht="15.75" x14ac:dyDescent="0.25">
      <c r="A189" s="189"/>
      <c r="B189" s="190" t="s">
        <v>19</v>
      </c>
      <c r="C189" s="179">
        <f>SUM(C185:C188)</f>
        <v>600</v>
      </c>
      <c r="D189" s="194">
        <f>SUM(D185:D188)</f>
        <v>17.64</v>
      </c>
      <c r="E189" s="194">
        <f>SUM(E185:E188)</f>
        <v>20.059999999999999</v>
      </c>
      <c r="F189" s="194">
        <f>SUM(F185:F188)</f>
        <v>94.789999999999992</v>
      </c>
      <c r="G189" s="194">
        <f>SUM(G185:G188)</f>
        <v>631.36</v>
      </c>
    </row>
    <row r="190" spans="1:7" ht="18.75" x14ac:dyDescent="0.25">
      <c r="A190" s="176"/>
      <c r="B190" s="177"/>
      <c r="C190" s="182"/>
      <c r="D190" s="182"/>
      <c r="E190" s="182"/>
      <c r="F190" s="182"/>
      <c r="G190" s="182"/>
    </row>
    <row r="191" spans="1:7" x14ac:dyDescent="0.25">
      <c r="A191" s="149"/>
      <c r="B191" s="183" t="s">
        <v>61</v>
      </c>
      <c r="C191" s="159">
        <v>550</v>
      </c>
      <c r="D191" s="185" t="s">
        <v>63</v>
      </c>
      <c r="E191" s="185" t="s">
        <v>65</v>
      </c>
      <c r="F191" s="185" t="s">
        <v>67</v>
      </c>
      <c r="G191" s="185" t="s">
        <v>69</v>
      </c>
    </row>
    <row r="192" spans="1:7" x14ac:dyDescent="0.25">
      <c r="A192" s="149"/>
      <c r="B192" s="150"/>
      <c r="C192" s="159"/>
      <c r="D192" s="187"/>
      <c r="E192" s="187"/>
      <c r="F192" s="187"/>
      <c r="G192" s="187"/>
    </row>
    <row r="193" spans="1:7" x14ac:dyDescent="0.25">
      <c r="A193" s="149"/>
      <c r="B193" s="150"/>
      <c r="C193" s="159"/>
      <c r="D193" s="187"/>
      <c r="E193" s="187"/>
      <c r="F193" s="187"/>
      <c r="G193" s="187"/>
    </row>
    <row r="194" spans="1:7" x14ac:dyDescent="0.25">
      <c r="A194" s="113"/>
      <c r="B194" s="153"/>
      <c r="C194" s="113"/>
      <c r="D194" s="154"/>
      <c r="E194" s="154"/>
      <c r="F194" s="154"/>
      <c r="G194" s="154"/>
    </row>
    <row r="195" spans="1:7" x14ac:dyDescent="0.25">
      <c r="B195" s="145" t="s">
        <v>0</v>
      </c>
      <c r="C195" s="113"/>
      <c r="D195" s="146"/>
      <c r="E195" s="173" t="s">
        <v>1</v>
      </c>
      <c r="F195" s="173"/>
      <c r="G195" s="145"/>
    </row>
    <row r="196" spans="1:7" x14ac:dyDescent="0.25">
      <c r="B196" s="145" t="s">
        <v>2</v>
      </c>
      <c r="C196" s="113"/>
      <c r="D196" s="146"/>
      <c r="E196" s="173" t="s">
        <v>52</v>
      </c>
      <c r="F196" s="173"/>
      <c r="G196" s="145"/>
    </row>
    <row r="197" spans="1:7" ht="15" customHeight="1" x14ac:dyDescent="0.25">
      <c r="B197" s="116" t="s">
        <v>3</v>
      </c>
      <c r="C197" s="113"/>
      <c r="D197" s="146"/>
      <c r="E197" s="173" t="s">
        <v>53</v>
      </c>
      <c r="F197" s="173"/>
      <c r="G197" s="145"/>
    </row>
    <row r="198" spans="1:7" x14ac:dyDescent="0.25">
      <c r="A198" s="113"/>
      <c r="B198" s="114"/>
      <c r="C198" s="113"/>
      <c r="D198" s="146"/>
      <c r="E198" s="146"/>
      <c r="F198" s="146"/>
      <c r="G198" s="146"/>
    </row>
    <row r="199" spans="1:7" ht="15" customHeight="1" x14ac:dyDescent="0.25">
      <c r="A199" s="242" t="s">
        <v>105</v>
      </c>
      <c r="B199" s="242"/>
      <c r="C199" s="242"/>
      <c r="D199" s="242"/>
      <c r="E199" s="242"/>
      <c r="F199" s="242"/>
      <c r="G199" s="64"/>
    </row>
    <row r="200" spans="1:7" x14ac:dyDescent="0.25">
      <c r="A200" s="113"/>
      <c r="B200" s="114"/>
      <c r="C200" s="156"/>
      <c r="D200" s="146"/>
      <c r="E200" s="146"/>
      <c r="F200" s="146"/>
      <c r="G200" s="146"/>
    </row>
    <row r="201" spans="1:7" x14ac:dyDescent="0.25">
      <c r="A201" s="106" t="s">
        <v>4</v>
      </c>
      <c r="B201" s="107" t="s">
        <v>5</v>
      </c>
      <c r="C201" s="246" t="s">
        <v>6</v>
      </c>
      <c r="D201" s="250" t="s">
        <v>7</v>
      </c>
      <c r="E201" s="251"/>
      <c r="F201" s="251"/>
      <c r="G201" s="197" t="s">
        <v>8</v>
      </c>
    </row>
    <row r="202" spans="1:7" x14ac:dyDescent="0.25">
      <c r="A202" s="108" t="s">
        <v>9</v>
      </c>
      <c r="B202" s="109"/>
      <c r="C202" s="248"/>
      <c r="D202" s="197" t="s">
        <v>10</v>
      </c>
      <c r="E202" s="197" t="s">
        <v>11</v>
      </c>
      <c r="F202" s="200" t="s">
        <v>12</v>
      </c>
      <c r="G202" s="200" t="s">
        <v>13</v>
      </c>
    </row>
    <row r="203" spans="1:7" x14ac:dyDescent="0.25">
      <c r="A203" s="110">
        <v>1</v>
      </c>
      <c r="B203" s="119">
        <v>2</v>
      </c>
      <c r="C203" s="169" t="s">
        <v>58</v>
      </c>
      <c r="D203" s="169" t="s">
        <v>58</v>
      </c>
      <c r="E203" s="169" t="s">
        <v>58</v>
      </c>
      <c r="F203" s="169" t="s">
        <v>58</v>
      </c>
      <c r="G203" s="169" t="s">
        <v>58</v>
      </c>
    </row>
    <row r="204" spans="1:7" x14ac:dyDescent="0.25">
      <c r="A204" s="101"/>
      <c r="B204" s="111" t="s">
        <v>89</v>
      </c>
      <c r="C204" s="101"/>
      <c r="D204" s="101"/>
      <c r="E204" s="101"/>
      <c r="F204" s="101"/>
      <c r="G204" s="101"/>
    </row>
    <row r="205" spans="1:7" x14ac:dyDescent="0.25">
      <c r="C205" s="145"/>
      <c r="D205" s="196"/>
      <c r="E205" s="196"/>
      <c r="F205" s="196"/>
      <c r="G205" s="101"/>
    </row>
    <row r="206" spans="1:7" x14ac:dyDescent="0.25">
      <c r="A206" s="208" t="s">
        <v>91</v>
      </c>
      <c r="B206" s="209" t="s">
        <v>102</v>
      </c>
      <c r="C206" s="208">
        <v>100</v>
      </c>
      <c r="D206" s="208">
        <v>2.83</v>
      </c>
      <c r="E206" s="208">
        <v>0.16</v>
      </c>
      <c r="F206" s="208">
        <v>5.8</v>
      </c>
      <c r="G206" s="208">
        <v>36.83</v>
      </c>
    </row>
    <row r="207" spans="1:7" ht="15.75" x14ac:dyDescent="0.25">
      <c r="A207" s="132" t="s">
        <v>29</v>
      </c>
      <c r="B207" s="133" t="s">
        <v>83</v>
      </c>
      <c r="C207" s="115">
        <v>250</v>
      </c>
      <c r="D207" s="95">
        <v>16.12</v>
      </c>
      <c r="E207" s="95">
        <v>19.63</v>
      </c>
      <c r="F207" s="95">
        <v>40.770000000000003</v>
      </c>
      <c r="G207" s="95">
        <v>404.23</v>
      </c>
    </row>
    <row r="208" spans="1:7" x14ac:dyDescent="0.25">
      <c r="A208" s="120" t="s">
        <v>35</v>
      </c>
      <c r="B208" s="98" t="s">
        <v>16</v>
      </c>
      <c r="C208" s="169">
        <v>50</v>
      </c>
      <c r="D208" s="99">
        <v>3.9</v>
      </c>
      <c r="E208" s="99">
        <v>0.5</v>
      </c>
      <c r="F208" s="99">
        <v>24.1</v>
      </c>
      <c r="G208" s="99">
        <v>116.8</v>
      </c>
    </row>
    <row r="209" spans="1:7" ht="15.75" x14ac:dyDescent="0.25">
      <c r="A209" s="97" t="s">
        <v>79</v>
      </c>
      <c r="B209" s="148" t="s">
        <v>80</v>
      </c>
      <c r="C209" s="129">
        <v>200</v>
      </c>
      <c r="D209" s="129">
        <v>0.5</v>
      </c>
      <c r="E209" s="129">
        <v>0</v>
      </c>
      <c r="F209" s="129">
        <v>19.8</v>
      </c>
      <c r="G209" s="129">
        <v>81.2</v>
      </c>
    </row>
    <row r="210" spans="1:7" ht="15.75" x14ac:dyDescent="0.25">
      <c r="A210" s="189"/>
      <c r="B210" s="190" t="s">
        <v>19</v>
      </c>
      <c r="C210" s="179">
        <f>SUM(C206:C209)</f>
        <v>600</v>
      </c>
      <c r="D210" s="180">
        <f>SUM(D206:D209)</f>
        <v>23.35</v>
      </c>
      <c r="E210" s="180">
        <f>SUM(E206:E209)</f>
        <v>20.29</v>
      </c>
      <c r="F210" s="180">
        <f>SUM(F206:F209)</f>
        <v>90.47</v>
      </c>
      <c r="G210" s="180">
        <f>SUM(G206:G209)</f>
        <v>639.06000000000006</v>
      </c>
    </row>
    <row r="211" spans="1:7" x14ac:dyDescent="0.25">
      <c r="A211" s="200"/>
      <c r="B211" s="183" t="s">
        <v>61</v>
      </c>
      <c r="C211" s="159">
        <v>550</v>
      </c>
      <c r="D211" s="185" t="s">
        <v>63</v>
      </c>
      <c r="E211" s="185" t="s">
        <v>65</v>
      </c>
      <c r="F211" s="185" t="s">
        <v>67</v>
      </c>
      <c r="G211" s="185" t="s">
        <v>69</v>
      </c>
    </row>
    <row r="212" spans="1:7" x14ac:dyDescent="0.25">
      <c r="A212" s="200"/>
      <c r="B212" s="195"/>
      <c r="C212" s="169"/>
      <c r="D212" s="169"/>
      <c r="E212" s="169"/>
      <c r="F212" s="169"/>
      <c r="G212" s="169"/>
    </row>
    <row r="213" spans="1:7" x14ac:dyDescent="0.25">
      <c r="A213" s="169"/>
      <c r="B213" s="163" t="s">
        <v>22</v>
      </c>
      <c r="C213" s="164">
        <f>C210+C189+C168+C146+C125+C103+C82+C61+C39+C18</f>
        <v>6130</v>
      </c>
      <c r="D213" s="164">
        <f>D210+D189+D168+D146+D125+D103+D82+D61+D39+D18</f>
        <v>212.05999999999997</v>
      </c>
      <c r="E213" s="164">
        <f>E210+E189+E168+E146+E125+E103+E82+E61+E39+E18</f>
        <v>207.88299999999998</v>
      </c>
      <c r="F213" s="164">
        <f>F210+F189+F168+F146+F125+F103+F82+F61+F39+F18</f>
        <v>918.17399999999998</v>
      </c>
      <c r="G213" s="164">
        <f>G210+G189+G168+G146+G125+G103+G82+G61+G39+G18</f>
        <v>6385.31</v>
      </c>
    </row>
    <row r="214" spans="1:7" x14ac:dyDescent="0.25">
      <c r="A214" s="169"/>
      <c r="B214" s="163" t="s">
        <v>23</v>
      </c>
      <c r="C214" s="169">
        <f>C213/10</f>
        <v>613</v>
      </c>
      <c r="D214" s="165">
        <f>D213/10</f>
        <v>21.205999999999996</v>
      </c>
      <c r="E214" s="165">
        <f>E213/10</f>
        <v>20.7883</v>
      </c>
      <c r="F214" s="165">
        <f>F213/10</f>
        <v>91.817399999999992</v>
      </c>
      <c r="G214" s="165">
        <f>G213/10</f>
        <v>638.53100000000006</v>
      </c>
    </row>
    <row r="215" spans="1:7" x14ac:dyDescent="0.25">
      <c r="A215" s="113"/>
      <c r="B215" s="166"/>
      <c r="C215" s="113"/>
      <c r="D215" s="167"/>
      <c r="E215" s="167"/>
      <c r="F215" s="167"/>
      <c r="G215" s="167"/>
    </row>
    <row r="216" spans="1:7" x14ac:dyDescent="0.25">
      <c r="A216" s="113"/>
      <c r="B216" s="114"/>
      <c r="C216" s="156"/>
      <c r="D216" s="146"/>
      <c r="E216" s="146"/>
      <c r="F216" s="146"/>
      <c r="G216" s="146"/>
    </row>
    <row r="217" spans="1:7" x14ac:dyDescent="0.25">
      <c r="A217" s="149"/>
      <c r="B217" s="183" t="s">
        <v>61</v>
      </c>
      <c r="C217" s="159">
        <v>550</v>
      </c>
      <c r="D217" s="185" t="s">
        <v>63</v>
      </c>
      <c r="E217" s="185" t="s">
        <v>65</v>
      </c>
      <c r="F217" s="185" t="s">
        <v>67</v>
      </c>
      <c r="G217" s="185" t="s">
        <v>69</v>
      </c>
    </row>
    <row r="218" spans="1:7" x14ac:dyDescent="0.25">
      <c r="A218" s="113"/>
      <c r="B218" s="114"/>
      <c r="C218" s="156"/>
      <c r="D218" s="146"/>
      <c r="E218" s="146"/>
      <c r="F218" s="146"/>
      <c r="G218" s="146"/>
    </row>
    <row r="219" spans="1:7" x14ac:dyDescent="0.25">
      <c r="A219" s="113"/>
      <c r="B219" s="114"/>
      <c r="C219" s="113"/>
      <c r="D219" s="113"/>
      <c r="E219" s="113"/>
      <c r="F219" s="113"/>
      <c r="G219" s="113"/>
    </row>
    <row r="220" spans="1:7" ht="37.5" customHeight="1" x14ac:dyDescent="0.25">
      <c r="A220" s="258" t="s">
        <v>50</v>
      </c>
      <c r="B220" s="258"/>
      <c r="C220" s="258"/>
      <c r="D220" s="258"/>
      <c r="E220" s="259"/>
      <c r="F220" s="259"/>
      <c r="G220" s="259"/>
    </row>
    <row r="221" spans="1:7" ht="27.75" customHeight="1" x14ac:dyDescent="0.25">
      <c r="A221" s="258" t="s">
        <v>46</v>
      </c>
      <c r="B221" s="258"/>
      <c r="C221" s="258"/>
      <c r="D221" s="258"/>
      <c r="E221" s="258"/>
      <c r="F221" s="258"/>
      <c r="G221" s="258"/>
    </row>
    <row r="222" spans="1:7" ht="25.5" customHeight="1" x14ac:dyDescent="0.25">
      <c r="A222" s="258" t="s">
        <v>47</v>
      </c>
      <c r="B222" s="258"/>
      <c r="C222" s="258"/>
      <c r="D222" s="258"/>
      <c r="E222" s="258"/>
      <c r="F222" s="258"/>
      <c r="G222" s="258"/>
    </row>
    <row r="223" spans="1:7" ht="25.5" customHeight="1" x14ac:dyDescent="0.25">
      <c r="A223" s="258" t="s">
        <v>48</v>
      </c>
      <c r="B223" s="258"/>
      <c r="C223" s="258"/>
      <c r="D223" s="258"/>
      <c r="E223" s="258"/>
      <c r="F223" s="258"/>
      <c r="G223" s="258"/>
    </row>
    <row r="224" spans="1:7" ht="30.75" customHeight="1" x14ac:dyDescent="0.25">
      <c r="A224" s="258" t="s">
        <v>49</v>
      </c>
      <c r="B224" s="258"/>
      <c r="C224" s="258"/>
      <c r="D224" s="258"/>
      <c r="E224" s="258"/>
      <c r="F224" s="258"/>
      <c r="G224" s="258"/>
    </row>
    <row r="225" spans="1:7" x14ac:dyDescent="0.25">
      <c r="A225" s="113"/>
      <c r="B225" s="114"/>
      <c r="C225" s="113"/>
      <c r="D225" s="154"/>
      <c r="E225" s="154"/>
      <c r="F225" s="154"/>
      <c r="G225" s="154"/>
    </row>
    <row r="226" spans="1:7" x14ac:dyDescent="0.25">
      <c r="A226" s="113"/>
      <c r="B226" s="114"/>
      <c r="C226" s="113"/>
      <c r="D226" s="168"/>
      <c r="E226" s="168"/>
      <c r="F226" s="168"/>
      <c r="G226" s="154"/>
    </row>
    <row r="227" spans="1:7" x14ac:dyDescent="0.25">
      <c r="A227" s="113"/>
      <c r="B227" s="114"/>
      <c r="C227" s="113"/>
      <c r="D227" s="113"/>
      <c r="E227" s="113"/>
      <c r="F227" s="113"/>
      <c r="G227" s="113"/>
    </row>
    <row r="228" spans="1:7" x14ac:dyDescent="0.25">
      <c r="A228" s="113"/>
      <c r="B228" s="114"/>
      <c r="C228" s="113"/>
      <c r="D228" s="113"/>
      <c r="E228" s="113"/>
      <c r="F228" s="113"/>
      <c r="G228" s="113"/>
    </row>
    <row r="229" spans="1:7" x14ac:dyDescent="0.25">
      <c r="A229" s="113"/>
      <c r="B229" s="114"/>
      <c r="C229" s="113"/>
      <c r="D229" s="113"/>
      <c r="E229" s="113"/>
      <c r="F229" s="113"/>
      <c r="G229" s="113"/>
    </row>
    <row r="230" spans="1:7" x14ac:dyDescent="0.25">
      <c r="A230" s="113"/>
      <c r="B230" s="114"/>
      <c r="C230" s="113"/>
      <c r="D230" s="113"/>
      <c r="E230" s="113"/>
      <c r="F230" s="113"/>
      <c r="G230" s="113"/>
    </row>
    <row r="231" spans="1:7" x14ac:dyDescent="0.25">
      <c r="A231" s="113"/>
      <c r="B231" s="114"/>
      <c r="C231" s="113"/>
      <c r="D231" s="113"/>
      <c r="E231" s="113"/>
      <c r="F231" s="113"/>
      <c r="G231" s="113"/>
    </row>
    <row r="232" spans="1:7" x14ac:dyDescent="0.25">
      <c r="A232" s="113"/>
      <c r="B232" s="114"/>
      <c r="C232" s="156"/>
      <c r="D232" s="154"/>
      <c r="E232" s="154"/>
      <c r="F232" s="154"/>
      <c r="G232" s="154"/>
    </row>
    <row r="233" spans="1:7" x14ac:dyDescent="0.25">
      <c r="A233" s="113"/>
      <c r="B233" s="114"/>
      <c r="C233" s="156"/>
      <c r="D233" s="154"/>
      <c r="E233" s="154"/>
      <c r="F233" s="154"/>
      <c r="G233" s="154"/>
    </row>
    <row r="234" spans="1:7" x14ac:dyDescent="0.25">
      <c r="A234" s="113"/>
      <c r="B234" s="114"/>
      <c r="C234" s="156"/>
      <c r="D234" s="154"/>
      <c r="E234" s="154"/>
      <c r="F234" s="154"/>
      <c r="G234" s="154"/>
    </row>
    <row r="235" spans="1:7" x14ac:dyDescent="0.25">
      <c r="A235" s="113"/>
      <c r="B235" s="114"/>
      <c r="C235" s="113"/>
      <c r="D235" s="113"/>
      <c r="E235" s="113"/>
      <c r="F235" s="113"/>
      <c r="G235" s="113"/>
    </row>
    <row r="236" spans="1:7" x14ac:dyDescent="0.25">
      <c r="A236" s="113"/>
      <c r="B236" s="114"/>
      <c r="C236" s="113"/>
      <c r="D236" s="113"/>
      <c r="E236" s="113"/>
      <c r="F236" s="113"/>
      <c r="G236" s="113"/>
    </row>
    <row r="237" spans="1:7" x14ac:dyDescent="0.25">
      <c r="A237" s="113"/>
      <c r="B237" s="114"/>
      <c r="C237" s="113"/>
      <c r="D237" s="113"/>
      <c r="E237" s="113"/>
      <c r="F237" s="113"/>
      <c r="G237" s="113"/>
    </row>
    <row r="238" spans="1:7" x14ac:dyDescent="0.25">
      <c r="A238" s="113"/>
      <c r="B238" s="114"/>
      <c r="C238" s="113"/>
      <c r="D238" s="113"/>
      <c r="E238" s="113"/>
      <c r="F238" s="113"/>
      <c r="G238" s="113"/>
    </row>
    <row r="239" spans="1:7" x14ac:dyDescent="0.25">
      <c r="A239" s="113"/>
      <c r="B239" s="114"/>
      <c r="C239" s="113"/>
      <c r="D239" s="113"/>
      <c r="E239" s="113"/>
      <c r="F239" s="113"/>
      <c r="G239" s="113"/>
    </row>
    <row r="240" spans="1:7" x14ac:dyDescent="0.25">
      <c r="A240" s="113"/>
      <c r="B240" s="114"/>
      <c r="C240" s="113"/>
      <c r="D240" s="113"/>
      <c r="E240" s="113"/>
      <c r="F240" s="113"/>
      <c r="G240" s="113"/>
    </row>
    <row r="241" spans="1:7" x14ac:dyDescent="0.25">
      <c r="A241" s="113"/>
      <c r="B241" s="114"/>
      <c r="C241" s="113"/>
      <c r="D241" s="113"/>
      <c r="E241" s="113"/>
      <c r="F241" s="113"/>
      <c r="G241" s="113"/>
    </row>
    <row r="242" spans="1:7" x14ac:dyDescent="0.25">
      <c r="A242" s="113"/>
      <c r="B242" s="114"/>
      <c r="C242" s="156"/>
      <c r="D242" s="113"/>
      <c r="E242" s="113"/>
      <c r="F242" s="113"/>
      <c r="G242" s="113"/>
    </row>
    <row r="243" spans="1:7" x14ac:dyDescent="0.25">
      <c r="A243" s="113"/>
      <c r="B243" s="114"/>
      <c r="C243" s="156"/>
      <c r="D243" s="154"/>
      <c r="E243" s="154"/>
      <c r="F243" s="154"/>
      <c r="G243" s="154"/>
    </row>
    <row r="244" spans="1:7" x14ac:dyDescent="0.25">
      <c r="A244" s="113"/>
      <c r="B244" s="114"/>
      <c r="C244" s="156"/>
      <c r="D244" s="154"/>
      <c r="E244" s="154"/>
      <c r="F244" s="154"/>
      <c r="G244" s="154"/>
    </row>
    <row r="245" spans="1:7" x14ac:dyDescent="0.25">
      <c r="A245" s="113"/>
      <c r="B245" s="114"/>
      <c r="C245" s="156"/>
      <c r="D245" s="154"/>
      <c r="E245" s="154"/>
      <c r="F245" s="154"/>
      <c r="G245" s="154"/>
    </row>
    <row r="246" spans="1:7" x14ac:dyDescent="0.25">
      <c r="A246" s="113"/>
      <c r="B246" s="114"/>
      <c r="C246" s="156"/>
      <c r="D246" s="154"/>
      <c r="E246" s="154"/>
      <c r="F246" s="154"/>
      <c r="G246" s="154"/>
    </row>
  </sheetData>
  <mergeCells count="35">
    <mergeCell ref="C73:C74"/>
    <mergeCell ref="D73:F73"/>
    <mergeCell ref="A134:F134"/>
    <mergeCell ref="C136:C137"/>
    <mergeCell ref="D136:F136"/>
    <mergeCell ref="A113:F113"/>
    <mergeCell ref="C115:C116"/>
    <mergeCell ref="D115:F115"/>
    <mergeCell ref="A92:F92"/>
    <mergeCell ref="C94:C95"/>
    <mergeCell ref="D94:F94"/>
    <mergeCell ref="A27:F27"/>
    <mergeCell ref="A6:F6"/>
    <mergeCell ref="C8:C9"/>
    <mergeCell ref="D8:F8"/>
    <mergeCell ref="A71:F71"/>
    <mergeCell ref="A49:F49"/>
    <mergeCell ref="C51:C52"/>
    <mergeCell ref="D51:F51"/>
    <mergeCell ref="C29:C30"/>
    <mergeCell ref="D29:F29"/>
    <mergeCell ref="A178:F178"/>
    <mergeCell ref="C180:C181"/>
    <mergeCell ref="D180:F180"/>
    <mergeCell ref="A156:F156"/>
    <mergeCell ref="C158:C159"/>
    <mergeCell ref="D158:F158"/>
    <mergeCell ref="A220:G220"/>
    <mergeCell ref="A222:G222"/>
    <mergeCell ref="A223:G223"/>
    <mergeCell ref="A224:G224"/>
    <mergeCell ref="A199:F199"/>
    <mergeCell ref="C201:C202"/>
    <mergeCell ref="D201:F201"/>
    <mergeCell ref="A221:G221"/>
  </mergeCells>
  <pageMargins left="0.7" right="0.7" top="0.75" bottom="0.75" header="0.3" footer="0.3"/>
  <pageSetup paperSize="9" scale="60" orientation="landscape" r:id="rId1"/>
  <rowBreaks count="8" manualBreakCount="8">
    <brk id="21" max="16383" man="1"/>
    <brk id="43" max="16383" man="1"/>
    <brk id="65" max="16383" man="1"/>
    <brk id="86" max="16383" man="1"/>
    <brk id="128" max="16383" man="1"/>
    <brk id="150" max="16383" man="1"/>
    <brk id="172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 возраста с ценой</vt:lpstr>
      <vt:lpstr>7-11</vt:lpstr>
      <vt:lpstr>12-18</vt:lpstr>
      <vt:lpstr>'12-18'!Область_печати</vt:lpstr>
      <vt:lpstr>'2 возраста с ценой'!Область_печати</vt:lpstr>
      <vt:lpstr>'7-11'!Область_печати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123</cp:lastModifiedBy>
  <cp:lastPrinted>2023-09-04T10:42:30Z</cp:lastPrinted>
  <dcterms:created xsi:type="dcterms:W3CDTF">2022-03-23T05:35:44Z</dcterms:created>
  <dcterms:modified xsi:type="dcterms:W3CDTF">2023-09-04T12:24:34Z</dcterms:modified>
</cp:coreProperties>
</file>